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<sst xmlns="http://schemas.openxmlformats.org/spreadsheetml/2006/main" count="120" uniqueCount="94">
  <si>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計</t>
    </r>
  </si>
  <si>
    <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</si>
  <si>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>林</t>
    </r>
    <r>
      <rPr>
        <sz val="8"/>
        <rFont val="Times New Roman"/>
        <family val="1"/>
      </rPr>
      <t xml:space="preserve">              </t>
    </r>
  </si>
  <si>
    <r>
      <t xml:space="preserve">   </t>
    </r>
    <r>
      <rPr>
        <sz val="8"/>
        <rFont val="標楷體"/>
        <family val="4"/>
      </rPr>
      <t>產</t>
    </r>
  </si>
  <si>
    <r>
      <t xml:space="preserve"> </t>
    </r>
    <r>
      <rPr>
        <sz val="8"/>
        <rFont val="標楷體"/>
        <family val="4"/>
      </rPr>
      <t>畜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</si>
  <si>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 xml:space="preserve">  </t>
    </r>
    <r>
      <rPr>
        <sz val="8"/>
        <rFont val="標楷體"/>
        <family val="4"/>
      </rPr>
      <t>漁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</si>
  <si>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</si>
  <si>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Total</t>
  </si>
  <si>
    <t>Crop Products</t>
  </si>
  <si>
    <t xml:space="preserve">Forestry </t>
  </si>
  <si>
    <t>Products</t>
  </si>
  <si>
    <t>Livestock Products</t>
  </si>
  <si>
    <t xml:space="preserve">  Fishery Products</t>
  </si>
  <si>
    <t>Year, District</t>
  </si>
  <si>
    <r>
      <t>產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值</t>
    </r>
  </si>
  <si>
    <t>Percentage</t>
  </si>
  <si>
    <t xml:space="preserve"> Forestry District &amp; Others</t>
  </si>
  <si>
    <r>
      <t>國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港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</si>
  <si>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</si>
  <si>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</si>
  <si>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</si>
  <si>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</si>
  <si>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</si>
  <si>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</si>
  <si>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</si>
  <si>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</si>
  <si>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</si>
  <si>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</si>
  <si>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</si>
  <si>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</si>
  <si>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</si>
  <si>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</si>
  <si>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</si>
  <si>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</si>
  <si>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</si>
  <si>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</si>
  <si>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</si>
  <si>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</si>
  <si>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</si>
  <si>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t xml:space="preserve"> </t>
  </si>
  <si>
    <t xml:space="preserve"> Value</t>
  </si>
  <si>
    <t>千元</t>
  </si>
  <si>
    <t xml:space="preserve"> %</t>
  </si>
  <si>
    <t>N.T.$1,000</t>
  </si>
  <si>
    <t xml:space="preserve">               2000</t>
  </si>
  <si>
    <t xml:space="preserve"> Overseas Base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</si>
  <si>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</si>
  <si>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</si>
  <si>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</si>
  <si>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</si>
  <si>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</si>
  <si>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</si>
  <si>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</si>
  <si>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 xml:space="preserve"> </t>
    </r>
    <r>
      <rPr>
        <sz val="8"/>
        <rFont val="標楷體"/>
        <family val="4"/>
      </rP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</si>
  <si>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比</t>
    </r>
  </si>
  <si>
    <t xml:space="preserve">               2001</t>
  </si>
  <si>
    <t xml:space="preserve"> Taipei City</t>
  </si>
  <si>
    <t xml:space="preserve"> Kaohsiung City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</si>
  <si>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</si>
  <si>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</si>
  <si>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</si>
  <si>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</si>
  <si>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</si>
  <si>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</si>
  <si>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</si>
  <si>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</si>
  <si>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</si>
  <si>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</si>
  <si>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</si>
  <si>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</si>
  <si>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</si>
  <si>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</si>
  <si>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</si>
  <si>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</si>
  <si>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</si>
  <si>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t xml:space="preserve">               2003</t>
  </si>
  <si>
    <r>
      <t xml:space="preserve">4.  </t>
    </r>
    <r>
      <rPr>
        <sz val="14"/>
        <rFont val="標楷體"/>
        <family val="4"/>
      </rPr>
      <t>農業生產結構</t>
    </r>
  </si>
  <si>
    <t>4.  Composition of Agricltural Production</t>
  </si>
  <si>
    <r>
      <t>高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</si>
  <si>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市</t>
    </r>
  </si>
  <si>
    <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關</t>
    </r>
  </si>
  <si>
    <t xml:space="preserve">               2002</t>
  </si>
  <si>
    <t xml:space="preserve">               2006</t>
  </si>
  <si>
    <r>
      <t xml:space="preserve">   </t>
    </r>
    <r>
      <rPr>
        <sz val="8"/>
        <rFont val="標楷體"/>
        <family val="4"/>
      </rPr>
      <t>資料來源：行政院農業委員會統計室、農糧署、漁業署、林務局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</si>
  <si>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Statistics Office,Agriculture and Food Agency, Fisheries Agency, Forestry Bureau, COA, Executive Yuan.</t>
    </r>
  </si>
  <si>
    <t xml:space="preserve">AG. STATISTICS YEARBOOK 2008         9   </t>
  </si>
  <si>
    <r>
      <t xml:space="preserve">       8     97</t>
    </r>
    <r>
      <rPr>
        <sz val="8"/>
        <rFont val="標楷體"/>
        <family val="4"/>
      </rPr>
      <t>年農業統計年報</t>
    </r>
  </si>
  <si>
    <t xml:space="preserve">               2005   </t>
  </si>
  <si>
    <t xml:space="preserve">               2007</t>
  </si>
  <si>
    <t xml:space="preserve">               2008</t>
  </si>
  <si>
    <t xml:space="preserve">               1999  r</t>
  </si>
  <si>
    <t xml:space="preserve">               2004  r   </t>
  </si>
  <si>
    <t xml:space="preserve">   93  r</t>
  </si>
  <si>
    <r>
      <t>民國</t>
    </r>
    <r>
      <rPr>
        <sz val="8"/>
        <rFont val="Times New Roman"/>
        <family val="1"/>
      </rPr>
      <t xml:space="preserve">            88  r             </t>
    </r>
    <r>
      <rPr>
        <sz val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</si>
</sst>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[$-404]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  <numFmt numFmtId="196" formatCode="#,##0_);[Red]\(#,##0\)"/>
    <numFmt numFmtId="197" formatCode="#,##0_ "/>
    <numFmt numFmtId="198" formatCode="###,##0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4"/>
    </font>
    <font>
      <sz val="14"/>
      <name val="標楷體"/>
      <family val="4"/>
    </font>
    <font>
      <sz val="14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19" applyFont="1">
      <alignment/>
      <protection/>
    </xf>
    <xf numFmtId="0" fontId="11" fillId="0" borderId="0" xfId="19" applyFont="1">
      <alignment/>
      <protection/>
    </xf>
    <xf numFmtId="0" fontId="14" fillId="0" borderId="0" xfId="19" applyFont="1">
      <alignment/>
      <protection/>
    </xf>
    <xf numFmtId="0" fontId="14" fillId="0" borderId="0" xfId="19" applyFont="1" applyFill="1" applyBorder="1">
      <alignment/>
      <protection/>
    </xf>
    <xf numFmtId="0" fontId="5" fillId="0" borderId="0" xfId="19" applyFont="1" applyAlignment="1">
      <alignment vertical="top"/>
      <protection/>
    </xf>
    <xf numFmtId="0" fontId="8" fillId="0" borderId="1" xfId="19" applyFont="1" applyBorder="1">
      <alignment/>
      <protection/>
    </xf>
    <xf numFmtId="0" fontId="8" fillId="0" borderId="1" xfId="19" applyFont="1" applyBorder="1" applyAlignment="1">
      <alignment horizontal="left"/>
      <protection/>
    </xf>
    <xf numFmtId="0" fontId="8" fillId="0" borderId="0" xfId="19" applyFont="1">
      <alignment/>
      <protection/>
    </xf>
    <xf numFmtId="0" fontId="5" fillId="0" borderId="0" xfId="19" applyFont="1" applyAlignment="1">
      <alignment horizontal="right" vertical="top"/>
      <protection/>
    </xf>
    <xf numFmtId="0" fontId="7" fillId="0" borderId="2" xfId="19" applyFont="1" applyBorder="1">
      <alignment/>
      <protection/>
    </xf>
    <xf numFmtId="0" fontId="7" fillId="0" borderId="0" xfId="19" applyFont="1" applyAlignment="1">
      <alignment horizontal="centerContinuous"/>
      <protection/>
    </xf>
    <xf numFmtId="0" fontId="7" fillId="0" borderId="3" xfId="19" applyFont="1" applyBorder="1" applyAlignment="1">
      <alignment horizontal="centerContinuous"/>
      <protection/>
    </xf>
    <xf numFmtId="0" fontId="7" fillId="0" borderId="4" xfId="19" applyFont="1" applyBorder="1" applyAlignment="1">
      <alignment horizontal="centerContinuous"/>
      <protection/>
    </xf>
    <xf numFmtId="0" fontId="6" fillId="0" borderId="0" xfId="19" applyFont="1" applyAlignment="1">
      <alignment horizontal="center"/>
      <protection/>
    </xf>
    <xf numFmtId="0" fontId="7" fillId="0" borderId="4" xfId="19" applyFont="1" applyBorder="1" applyAlignment="1">
      <alignment horizontal="left"/>
      <protection/>
    </xf>
    <xf numFmtId="0" fontId="7" fillId="0" borderId="5" xfId="19" applyFont="1" applyBorder="1" applyAlignment="1">
      <alignment horizontal="centerContinuous"/>
      <protection/>
    </xf>
    <xf numFmtId="0" fontId="7" fillId="0" borderId="6" xfId="19" applyFont="1" applyBorder="1">
      <alignment/>
      <protection/>
    </xf>
    <xf numFmtId="0" fontId="7" fillId="0" borderId="4" xfId="19" applyFont="1" applyFill="1" applyBorder="1" applyAlignment="1">
      <alignment horizontal="centerContinuous"/>
      <protection/>
    </xf>
    <xf numFmtId="0" fontId="13" fillId="0" borderId="4" xfId="19" applyFont="1" applyBorder="1" applyAlignment="1">
      <alignment horizontal="centerContinuous"/>
      <protection/>
    </xf>
    <xf numFmtId="0" fontId="7" fillId="0" borderId="0" xfId="19" applyFont="1" applyFill="1" applyBorder="1" applyAlignment="1">
      <alignment horizontal="center"/>
      <protection/>
    </xf>
    <xf numFmtId="0" fontId="13" fillId="0" borderId="0" xfId="19" applyFont="1" applyBorder="1">
      <alignment/>
      <protection/>
    </xf>
    <xf numFmtId="0" fontId="13" fillId="0" borderId="5" xfId="19" applyFont="1" applyBorder="1" applyAlignment="1">
      <alignment horizontal="centerContinuous"/>
      <protection/>
    </xf>
    <xf numFmtId="0" fontId="6" fillId="0" borderId="7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7" fillId="0" borderId="10" xfId="19" applyFont="1" applyBorder="1" applyAlignment="1">
      <alignment horizontal="center"/>
      <protection/>
    </xf>
    <xf numFmtId="0" fontId="6" fillId="0" borderId="10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7" fillId="0" borderId="5" xfId="19" applyFont="1" applyBorder="1">
      <alignment/>
      <protection/>
    </xf>
    <xf numFmtId="0" fontId="7" fillId="0" borderId="12" xfId="19" applyFont="1" applyBorder="1" applyAlignment="1">
      <alignment horizontal="center"/>
      <protection/>
    </xf>
    <xf numFmtId="0" fontId="7" fillId="0" borderId="4" xfId="19" applyFont="1" applyBorder="1" applyAlignment="1">
      <alignment horizontal="center"/>
      <protection/>
    </xf>
    <xf numFmtId="0" fontId="7" fillId="0" borderId="13" xfId="19" applyFont="1" applyBorder="1">
      <alignment/>
      <protection/>
    </xf>
    <xf numFmtId="0" fontId="7" fillId="0" borderId="0" xfId="19" applyFont="1" applyBorder="1" applyAlignment="1">
      <alignment horizontal="center"/>
      <protection/>
    </xf>
    <xf numFmtId="0" fontId="7" fillId="0" borderId="14" xfId="19" applyFont="1" applyBorder="1">
      <alignment/>
      <protection/>
    </xf>
    <xf numFmtId="0" fontId="5" fillId="0" borderId="15" xfId="19" applyFont="1" applyBorder="1">
      <alignment/>
      <protection/>
    </xf>
    <xf numFmtId="0" fontId="5" fillId="0" borderId="16" xfId="19" applyFont="1" applyBorder="1" applyAlignment="1">
      <alignment horizontal="center"/>
      <protection/>
    </xf>
    <xf numFmtId="0" fontId="5" fillId="0" borderId="13" xfId="19" applyFont="1" applyBorder="1">
      <alignment/>
      <protection/>
    </xf>
    <xf numFmtId="0" fontId="5" fillId="0" borderId="16" xfId="19" applyFont="1" applyBorder="1">
      <alignment/>
      <protection/>
    </xf>
    <xf numFmtId="0" fontId="5" fillId="0" borderId="1" xfId="19" applyFont="1" applyBorder="1" applyAlignment="1">
      <alignment horizontal="center"/>
      <protection/>
    </xf>
    <xf numFmtId="0" fontId="5" fillId="0" borderId="17" xfId="19" applyFont="1" applyBorder="1">
      <alignment/>
      <protection/>
    </xf>
    <xf numFmtId="0" fontId="5" fillId="0" borderId="0" xfId="19" applyFont="1">
      <alignment/>
      <protection/>
    </xf>
    <xf numFmtId="0" fontId="5" fillId="0" borderId="5" xfId="19" applyFont="1" applyBorder="1">
      <alignment/>
      <protection/>
    </xf>
    <xf numFmtId="0" fontId="15" fillId="0" borderId="0" xfId="19" applyFont="1" applyAlignment="1">
      <alignment horizontal="right"/>
      <protection/>
    </xf>
    <xf numFmtId="0" fontId="5" fillId="0" borderId="0" xfId="19" applyFont="1" applyBorder="1" applyAlignment="1">
      <alignment horizontal="right"/>
      <protection/>
    </xf>
    <xf numFmtId="0" fontId="5" fillId="0" borderId="0" xfId="19" applyFont="1" applyBorder="1">
      <alignment/>
      <protection/>
    </xf>
    <xf numFmtId="0" fontId="5" fillId="0" borderId="14" xfId="19" applyFont="1" applyBorder="1">
      <alignment/>
      <protection/>
    </xf>
    <xf numFmtId="0" fontId="5" fillId="0" borderId="0" xfId="19" applyFont="1" applyAlignment="1">
      <alignment horizontal="right"/>
      <protection/>
    </xf>
    <xf numFmtId="0" fontId="6" fillId="0" borderId="5" xfId="18" applyFont="1" applyBorder="1" applyAlignment="1">
      <alignment horizontal="center" vertical="center"/>
      <protection/>
    </xf>
    <xf numFmtId="182" fontId="7" fillId="0" borderId="0" xfId="19" applyNumberFormat="1" applyFont="1" applyAlignment="1" applyProtection="1">
      <alignment horizontal="right" vertical="center"/>
      <protection locked="0"/>
    </xf>
    <xf numFmtId="183" fontId="7" fillId="0" borderId="0" xfId="19" applyNumberFormat="1" applyFont="1" applyAlignment="1" applyProtection="1">
      <alignment horizontal="right" vertical="center"/>
      <protection locked="0"/>
    </xf>
    <xf numFmtId="183" fontId="7" fillId="0" borderId="5" xfId="19" applyNumberFormat="1" applyFont="1" applyBorder="1" applyAlignment="1" applyProtection="1">
      <alignment horizontal="right" vertical="center"/>
      <protection locked="0"/>
    </xf>
    <xf numFmtId="0" fontId="6" fillId="0" borderId="5" xfId="17" applyFont="1" applyBorder="1" applyAlignment="1">
      <alignment horizontal="center"/>
      <protection/>
    </xf>
    <xf numFmtId="0" fontId="7" fillId="0" borderId="0" xfId="16" applyFont="1" applyAlignment="1" quotePrefix="1">
      <alignment horizontal="left" indent="1"/>
      <protection/>
    </xf>
    <xf numFmtId="0" fontId="7" fillId="0" borderId="5" xfId="16" applyFont="1" applyBorder="1" applyAlignment="1" quotePrefix="1">
      <alignment horizontal="center"/>
      <protection/>
    </xf>
    <xf numFmtId="0" fontId="7" fillId="0" borderId="5" xfId="16" applyFont="1" applyBorder="1" applyAlignment="1">
      <alignment horizontal="center"/>
      <protection/>
    </xf>
    <xf numFmtId="182" fontId="12" fillId="0" borderId="0" xfId="19" applyNumberFormat="1" applyFont="1" applyAlignment="1" applyProtection="1">
      <alignment horizontal="right" vertical="center"/>
      <protection locked="0"/>
    </xf>
    <xf numFmtId="0" fontId="12" fillId="0" borderId="5" xfId="16" applyFont="1" applyBorder="1" applyAlignment="1" quotePrefix="1">
      <alignment horizontal="center"/>
      <protection/>
    </xf>
    <xf numFmtId="183" fontId="12" fillId="0" borderId="0" xfId="19" applyNumberFormat="1" applyFont="1" applyAlignment="1" applyProtection="1">
      <alignment horizontal="right" vertical="center"/>
      <protection locked="0"/>
    </xf>
    <xf numFmtId="183" fontId="12" fillId="0" borderId="5" xfId="19" applyNumberFormat="1" applyFont="1" applyBorder="1" applyAlignment="1" applyProtection="1">
      <alignment horizontal="right" vertical="center"/>
      <protection locked="0"/>
    </xf>
    <xf numFmtId="0" fontId="12" fillId="0" borderId="0" xfId="16" applyFont="1" applyAlignment="1" quotePrefix="1">
      <alignment horizontal="left" indent="1"/>
      <protection/>
    </xf>
    <xf numFmtId="0" fontId="12" fillId="0" borderId="0" xfId="19" applyFont="1">
      <alignment/>
      <protection/>
    </xf>
    <xf numFmtId="2" fontId="7" fillId="0" borderId="0" xfId="19" applyNumberFormat="1" applyFont="1" applyAlignment="1" applyProtection="1">
      <alignment horizontal="right" vertical="center"/>
      <protection locked="0"/>
    </xf>
    <xf numFmtId="0" fontId="12" fillId="0" borderId="14" xfId="16" applyFont="1" applyBorder="1" applyAlignment="1" quotePrefix="1">
      <alignment horizontal="left" indent="1"/>
      <protection/>
    </xf>
    <xf numFmtId="0" fontId="6" fillId="0" borderId="5" xfId="19" applyFont="1" applyBorder="1" applyAlignment="1">
      <alignment horizontal="center"/>
      <protection/>
    </xf>
    <xf numFmtId="184" fontId="7" fillId="0" borderId="0" xfId="19" applyNumberFormat="1" applyFont="1" applyAlignment="1" applyProtection="1">
      <alignment horizontal="right" vertical="center"/>
      <protection locked="0"/>
    </xf>
    <xf numFmtId="182" fontId="7" fillId="0" borderId="1" xfId="19" applyNumberFormat="1" applyFont="1" applyBorder="1" applyAlignment="1">
      <alignment/>
      <protection/>
    </xf>
    <xf numFmtId="183" fontId="7" fillId="0" borderId="1" xfId="19" applyNumberFormat="1" applyFont="1" applyBorder="1" applyAlignment="1">
      <alignment/>
      <protection/>
    </xf>
    <xf numFmtId="183" fontId="7" fillId="0" borderId="1" xfId="19" applyNumberFormat="1" applyFont="1" applyBorder="1" applyAlignment="1" applyProtection="1">
      <alignment horizontal="right" vertical="center"/>
      <protection locked="0"/>
    </xf>
    <xf numFmtId="182" fontId="7" fillId="0" borderId="0" xfId="19" applyNumberFormat="1" applyFont="1" applyAlignment="1">
      <alignment/>
      <protection/>
    </xf>
    <xf numFmtId="183" fontId="7" fillId="0" borderId="15" xfId="19" applyNumberFormat="1" applyFont="1" applyBorder="1" applyAlignment="1">
      <alignment/>
      <protection/>
    </xf>
    <xf numFmtId="0" fontId="7" fillId="0" borderId="1" xfId="19" applyFont="1" applyBorder="1" applyAlignment="1">
      <alignment/>
      <protection/>
    </xf>
    <xf numFmtId="0" fontId="7" fillId="0" borderId="0" xfId="19" applyFont="1" applyAlignment="1">
      <alignment/>
      <protection/>
    </xf>
    <xf numFmtId="183" fontId="5" fillId="0" borderId="0" xfId="19" applyNumberFormat="1" applyFont="1">
      <alignment/>
      <protection/>
    </xf>
    <xf numFmtId="0" fontId="8" fillId="0" borderId="0" xfId="0" applyFont="1" applyAlignment="1">
      <alignment vertical="center"/>
    </xf>
    <xf numFmtId="0" fontId="7" fillId="0" borderId="5" xfId="18" applyFont="1" applyBorder="1" applyAlignment="1">
      <alignment horizontal="center" vertical="center"/>
      <protection/>
    </xf>
    <xf numFmtId="0" fontId="7" fillId="0" borderId="5" xfId="18" applyFont="1" applyBorder="1" applyAlignment="1">
      <alignment horizontal="left" vertical="center" indent="1"/>
      <protection/>
    </xf>
    <xf numFmtId="0" fontId="7" fillId="0" borderId="15" xfId="19" applyFont="1" applyBorder="1" applyAlignment="1">
      <alignment horizontal="center"/>
      <protection/>
    </xf>
    <xf numFmtId="182" fontId="7" fillId="0" borderId="0" xfId="0" applyNumberFormat="1" applyFont="1" applyAlignment="1" applyProtection="1">
      <alignment horizontal="right" vertical="center"/>
      <protection locked="0"/>
    </xf>
    <xf numFmtId="183" fontId="7" fillId="0" borderId="0" xfId="0" applyNumberFormat="1" applyFont="1" applyAlignment="1" applyProtection="1">
      <alignment horizontal="right" vertical="center"/>
      <protection locked="0"/>
    </xf>
    <xf numFmtId="182" fontId="12" fillId="0" borderId="0" xfId="0" applyNumberFormat="1" applyFont="1" applyAlignment="1" applyProtection="1">
      <alignment horizontal="right" vertical="center"/>
      <protection locked="0"/>
    </xf>
    <xf numFmtId="183" fontId="12" fillId="0" borderId="0" xfId="0" applyNumberFormat="1" applyFont="1" applyAlignment="1" applyProtection="1">
      <alignment horizontal="right" vertical="center"/>
      <protection locked="0"/>
    </xf>
    <xf numFmtId="4" fontId="12" fillId="0" borderId="0" xfId="0" applyNumberFormat="1" applyFont="1" applyAlignment="1" applyProtection="1">
      <alignment horizontal="right" vertical="center"/>
      <protection locked="0"/>
    </xf>
    <xf numFmtId="0" fontId="7" fillId="0" borderId="0" xfId="18" applyFont="1" applyAlignment="1" applyProtection="1">
      <alignment horizontal="left" vertical="center" indent="1"/>
      <protection locked="0"/>
    </xf>
    <xf numFmtId="0" fontId="7" fillId="0" borderId="0" xfId="18" applyFont="1" applyAlignment="1" applyProtection="1">
      <alignment horizontal="left" vertical="center" indent="2"/>
      <protection locked="0"/>
    </xf>
    <xf numFmtId="182" fontId="5" fillId="0" borderId="0" xfId="19" applyNumberFormat="1" applyFont="1">
      <alignment/>
      <protection/>
    </xf>
    <xf numFmtId="4" fontId="7" fillId="0" borderId="0" xfId="0" applyNumberFormat="1" applyFont="1" applyAlignment="1" applyProtection="1">
      <alignment horizontal="right" vertical="center"/>
      <protection locked="0"/>
    </xf>
    <xf numFmtId="193" fontId="7" fillId="0" borderId="0" xfId="20" applyNumberFormat="1" applyFont="1" applyAlignment="1" applyProtection="1">
      <alignment horizontal="right" vertical="center"/>
      <protection locked="0"/>
    </xf>
    <xf numFmtId="194" fontId="7" fillId="0" borderId="0" xfId="20" applyNumberFormat="1" applyFont="1" applyAlignment="1" applyProtection="1">
      <alignment horizontal="right" vertical="center"/>
      <protection locked="0"/>
    </xf>
    <xf numFmtId="0" fontId="7" fillId="0" borderId="0" xfId="18" applyFont="1" applyBorder="1" applyAlignment="1" applyProtection="1">
      <alignment horizontal="left" vertical="center" indent="1"/>
      <protection locked="0"/>
    </xf>
    <xf numFmtId="0" fontId="7" fillId="0" borderId="0" xfId="19" applyFont="1" applyBorder="1" applyAlignment="1">
      <alignment horizontal="left" indent="1"/>
      <protection/>
    </xf>
    <xf numFmtId="194" fontId="7" fillId="0" borderId="5" xfId="20" applyNumberFormat="1" applyFont="1" applyBorder="1" applyAlignment="1" applyProtection="1">
      <alignment horizontal="right" vertical="center"/>
      <protection locked="0"/>
    </xf>
    <xf numFmtId="195" fontId="12" fillId="0" borderId="0" xfId="0" applyNumberFormat="1" applyFont="1" applyAlignment="1" applyProtection="1">
      <alignment horizontal="right" vertical="center"/>
      <protection locked="0"/>
    </xf>
    <xf numFmtId="182" fontId="7" fillId="0" borderId="5" xfId="19" applyNumberFormat="1" applyFont="1" applyBorder="1">
      <alignment/>
      <protection/>
    </xf>
    <xf numFmtId="0" fontId="8" fillId="0" borderId="0" xfId="19" applyFont="1" applyFill="1" applyAlignment="1">
      <alignment/>
      <protection/>
    </xf>
    <xf numFmtId="0" fontId="8" fillId="0" borderId="18" xfId="19" applyFont="1" applyFill="1" applyBorder="1" applyAlignment="1">
      <alignment/>
      <protection/>
    </xf>
    <xf numFmtId="0" fontId="7" fillId="0" borderId="0" xfId="15" applyFont="1" applyAlignment="1">
      <alignment/>
      <protection/>
    </xf>
    <xf numFmtId="183" fontId="7" fillId="0" borderId="0" xfId="19" applyNumberFormat="1" applyFont="1" applyAlignment="1">
      <alignment/>
      <protection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8" fillId="0" borderId="14" xfId="19" applyFont="1" applyBorder="1" applyAlignment="1">
      <alignment vertical="center"/>
      <protection/>
    </xf>
    <xf numFmtId="0" fontId="11" fillId="0" borderId="0" xfId="19" applyFont="1" applyFill="1" applyBorder="1" applyAlignment="1">
      <alignment horizontal="center" vertical="top"/>
      <protection/>
    </xf>
    <xf numFmtId="0" fontId="8" fillId="0" borderId="0" xfId="19" applyFont="1" applyAlignment="1">
      <alignment horizontal="center" vertical="top"/>
      <protection/>
    </xf>
    <xf numFmtId="0" fontId="6" fillId="0" borderId="5" xfId="18" applyFont="1" applyBorder="1" applyAlignment="1" quotePrefix="1">
      <alignment horizontal="center" vertical="center"/>
      <protection/>
    </xf>
    <xf numFmtId="0" fontId="8" fillId="0" borderId="5" xfId="19" applyFont="1" applyBorder="1" applyAlignment="1">
      <alignment vertical="center"/>
      <protection/>
    </xf>
    <xf numFmtId="0" fontId="7" fillId="0" borderId="14" xfId="18" applyFont="1" applyBorder="1" applyAlignment="1">
      <alignment horizontal="center" vertical="center"/>
      <protection/>
    </xf>
  </cellXfs>
  <cellStyles count="14">
    <cellStyle name="Normal" xfId="0"/>
    <cellStyle name="一般_26e" xfId="15"/>
    <cellStyle name="一般_26G" xfId="16"/>
    <cellStyle name="一般_26J" xfId="17"/>
    <cellStyle name="一般_27H" xfId="18"/>
    <cellStyle name="一般_結構90" xfId="19"/>
    <cellStyle name="一般_稻穀收購量價-計畫(學名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M67"/>
  <sheetViews>
    <sheetView tabSelected="1"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A1" sqref="A1"/>
    </sheetView>
  </sheetViews>
  <sheetFormatPr defaultColWidth="9.00390625" defaultRowHeight="16.5"/>
  <cols>
    <col min="1" max="1" width="18.00390625" style="8" customWidth="1"/>
    <col min="2" max="2" width="14.50390625" style="8" customWidth="1"/>
    <col min="3" max="3" width="7.50390625" style="8" customWidth="1"/>
    <col min="4" max="4" width="15.25390625" style="8" customWidth="1"/>
    <col min="5" max="5" width="6.875" style="8" customWidth="1"/>
    <col min="6" max="6" width="15.25390625" style="8" customWidth="1"/>
    <col min="7" max="7" width="16.125" style="8" customWidth="1"/>
    <col min="8" max="8" width="7.625" style="8" customWidth="1"/>
    <col min="9" max="9" width="17.25390625" style="8" customWidth="1"/>
    <col min="10" max="10" width="7.625" style="8" customWidth="1"/>
    <col min="11" max="11" width="16.875" style="8" customWidth="1"/>
    <col min="12" max="12" width="7.625" style="8" customWidth="1"/>
    <col min="13" max="13" width="19.875" style="8" customWidth="1"/>
    <col min="14" max="16384" width="8.75390625" style="8" customWidth="1"/>
  </cols>
  <sheetData>
    <row r="1" spans="1:13" s="74" customFormat="1" ht="10.5" customHeight="1">
      <c r="A1" s="99" t="s">
        <v>86</v>
      </c>
      <c r="M1" s="98" t="s">
        <v>85</v>
      </c>
    </row>
    <row r="2" spans="1:13" s="2" customFormat="1" ht="27" customHeight="1">
      <c r="A2" s="101" t="s">
        <v>76</v>
      </c>
      <c r="B2" s="102"/>
      <c r="C2" s="102"/>
      <c r="D2" s="102"/>
      <c r="E2" s="102"/>
      <c r="F2" s="102"/>
      <c r="H2" s="101" t="s">
        <v>77</v>
      </c>
      <c r="I2" s="101"/>
      <c r="J2" s="101"/>
      <c r="K2" s="101"/>
      <c r="L2" s="101"/>
      <c r="M2" s="101"/>
    </row>
    <row r="3" s="3" customFormat="1" ht="18" customHeight="1">
      <c r="H3" s="4"/>
    </row>
    <row r="4" spans="1:13" ht="10.5" customHeight="1">
      <c r="A4" s="5"/>
      <c r="B4" s="6"/>
      <c r="C4" s="6"/>
      <c r="D4" s="7"/>
      <c r="E4" s="6"/>
      <c r="F4" s="6"/>
      <c r="H4" s="6"/>
      <c r="I4" s="6"/>
      <c r="J4" s="6"/>
      <c r="K4" s="6"/>
      <c r="L4" s="6"/>
      <c r="M4" s="9"/>
    </row>
    <row r="5" spans="1:13" s="1" customFormat="1" ht="13.5" customHeight="1">
      <c r="A5" s="10" t="s">
        <v>39</v>
      </c>
      <c r="B5" s="11" t="s">
        <v>0</v>
      </c>
      <c r="C5" s="12"/>
      <c r="D5" s="11" t="s">
        <v>1</v>
      </c>
      <c r="E5" s="13"/>
      <c r="F5" s="14" t="s">
        <v>2</v>
      </c>
      <c r="H5" s="15" t="s">
        <v>3</v>
      </c>
      <c r="I5" s="11" t="s">
        <v>4</v>
      </c>
      <c r="J5" s="13"/>
      <c r="K5" s="11" t="s">
        <v>5</v>
      </c>
      <c r="L5" s="16"/>
      <c r="M5" s="17"/>
    </row>
    <row r="6" spans="1:13" s="1" customFormat="1" ht="12.75" customHeight="1">
      <c r="A6" s="103" t="s">
        <v>6</v>
      </c>
      <c r="B6" s="18" t="s">
        <v>7</v>
      </c>
      <c r="C6" s="19"/>
      <c r="D6" s="18" t="s">
        <v>8</v>
      </c>
      <c r="E6" s="19"/>
      <c r="F6" s="20" t="s">
        <v>9</v>
      </c>
      <c r="G6" s="21"/>
      <c r="H6" s="18" t="s">
        <v>10</v>
      </c>
      <c r="I6" s="18" t="s">
        <v>11</v>
      </c>
      <c r="J6" s="19"/>
      <c r="K6" s="18" t="s">
        <v>12</v>
      </c>
      <c r="L6" s="22"/>
      <c r="M6" s="105" t="s">
        <v>13</v>
      </c>
    </row>
    <row r="7" spans="1:13" s="1" customFormat="1" ht="13.5" customHeight="1">
      <c r="A7" s="104"/>
      <c r="B7" s="23" t="s">
        <v>14</v>
      </c>
      <c r="C7" s="24" t="s">
        <v>52</v>
      </c>
      <c r="D7" s="25" t="s">
        <v>14</v>
      </c>
      <c r="E7" s="26" t="s">
        <v>53</v>
      </c>
      <c r="F7" s="25" t="s">
        <v>14</v>
      </c>
      <c r="H7" s="27" t="s">
        <v>54</v>
      </c>
      <c r="I7" s="25" t="s">
        <v>14</v>
      </c>
      <c r="J7" s="27" t="s">
        <v>54</v>
      </c>
      <c r="K7" s="25" t="s">
        <v>14</v>
      </c>
      <c r="L7" s="28" t="s">
        <v>52</v>
      </c>
      <c r="M7" s="100"/>
    </row>
    <row r="8" spans="1:13" s="1" customFormat="1" ht="12" customHeight="1">
      <c r="A8" s="29"/>
      <c r="B8" s="30" t="s">
        <v>40</v>
      </c>
      <c r="C8" s="31" t="s">
        <v>15</v>
      </c>
      <c r="D8" s="31" t="s">
        <v>40</v>
      </c>
      <c r="E8" s="31" t="s">
        <v>15</v>
      </c>
      <c r="F8" s="31" t="s">
        <v>40</v>
      </c>
      <c r="G8" s="32"/>
      <c r="H8" s="31" t="s">
        <v>15</v>
      </c>
      <c r="I8" s="31" t="s">
        <v>40</v>
      </c>
      <c r="J8" s="31" t="s">
        <v>15</v>
      </c>
      <c r="K8" s="31" t="s">
        <v>40</v>
      </c>
      <c r="L8" s="33" t="s">
        <v>15</v>
      </c>
      <c r="M8" s="34"/>
    </row>
    <row r="9" spans="1:13" s="41" customFormat="1" ht="3.75" customHeight="1">
      <c r="A9" s="35"/>
      <c r="B9" s="36"/>
      <c r="C9" s="36"/>
      <c r="D9" s="36"/>
      <c r="E9" s="36"/>
      <c r="F9" s="36"/>
      <c r="G9" s="37"/>
      <c r="H9" s="36"/>
      <c r="I9" s="36"/>
      <c r="J9" s="36"/>
      <c r="K9" s="38"/>
      <c r="L9" s="39"/>
      <c r="M9" s="40"/>
    </row>
    <row r="10" spans="1:13" s="41" customFormat="1" ht="9.75" customHeight="1">
      <c r="A10" s="42"/>
      <c r="B10" s="43" t="s">
        <v>41</v>
      </c>
      <c r="C10" s="44" t="s">
        <v>42</v>
      </c>
      <c r="D10" s="43" t="s">
        <v>41</v>
      </c>
      <c r="E10" s="44" t="s">
        <v>42</v>
      </c>
      <c r="F10" s="43" t="s">
        <v>41</v>
      </c>
      <c r="G10" s="45"/>
      <c r="H10" s="44" t="s">
        <v>42</v>
      </c>
      <c r="I10" s="43" t="s">
        <v>41</v>
      </c>
      <c r="J10" s="44" t="s">
        <v>42</v>
      </c>
      <c r="K10" s="43" t="s">
        <v>41</v>
      </c>
      <c r="L10" s="44" t="s">
        <v>42</v>
      </c>
      <c r="M10" s="46"/>
    </row>
    <row r="11" spans="1:13" s="41" customFormat="1" ht="9.75" customHeight="1">
      <c r="A11" s="42"/>
      <c r="B11" s="47" t="s">
        <v>43</v>
      </c>
      <c r="D11" s="47" t="s">
        <v>43</v>
      </c>
      <c r="F11" s="47" t="s">
        <v>43</v>
      </c>
      <c r="G11" s="45"/>
      <c r="I11" s="47" t="s">
        <v>43</v>
      </c>
      <c r="K11" s="47" t="s">
        <v>43</v>
      </c>
      <c r="L11" s="45"/>
      <c r="M11" s="46"/>
    </row>
    <row r="12" spans="1:12" s="41" customFormat="1" ht="5.25" customHeight="1">
      <c r="A12" s="42"/>
      <c r="G12" s="45"/>
      <c r="L12" s="42"/>
    </row>
    <row r="13" spans="1:13" s="1" customFormat="1" ht="12" customHeight="1">
      <c r="A13" s="52" t="s">
        <v>93</v>
      </c>
      <c r="B13" s="78">
        <f>D13+F13+I13+K13</f>
        <v>391485094.9320055</v>
      </c>
      <c r="C13" s="79">
        <f>B13/$B13*100</f>
        <v>100</v>
      </c>
      <c r="D13" s="78">
        <v>170523785</v>
      </c>
      <c r="E13" s="50">
        <f>D13/B13*100</f>
        <v>43.55818068363935</v>
      </c>
      <c r="F13" s="78">
        <v>591034</v>
      </c>
      <c r="G13" s="78"/>
      <c r="H13" s="50">
        <f>F13/B13*100</f>
        <v>0.15097228672336882</v>
      </c>
      <c r="I13" s="78">
        <v>129929511.9320055</v>
      </c>
      <c r="J13" s="86">
        <f>I13/B13*100</f>
        <v>33.18887835425052</v>
      </c>
      <c r="K13" s="78">
        <v>90440764</v>
      </c>
      <c r="L13" s="51">
        <f>K13/B13*100</f>
        <v>23.10196867538675</v>
      </c>
      <c r="M13" s="53" t="s">
        <v>90</v>
      </c>
    </row>
    <row r="14" spans="1:13" s="1" customFormat="1" ht="12" customHeight="1">
      <c r="A14" s="54">
        <v>89</v>
      </c>
      <c r="B14" s="78">
        <f>D14+F14+I14+K14</f>
        <v>363791072.657</v>
      </c>
      <c r="C14" s="79">
        <f>B14/$B14*100</f>
        <v>100</v>
      </c>
      <c r="D14" s="78">
        <v>165214487.4</v>
      </c>
      <c r="E14" s="50">
        <f>D14/B14*100</f>
        <v>45.414662375668655</v>
      </c>
      <c r="F14" s="78">
        <v>268819.767</v>
      </c>
      <c r="G14" s="80"/>
      <c r="H14" s="50">
        <f>F14/B14*100</f>
        <v>0.0738939977379424</v>
      </c>
      <c r="I14" s="78">
        <v>107579249.49</v>
      </c>
      <c r="J14" s="86">
        <f>I14/B14*100</f>
        <v>29.571712330453742</v>
      </c>
      <c r="K14" s="78">
        <v>90728516</v>
      </c>
      <c r="L14" s="51">
        <f>K14/B14*100</f>
        <v>24.939731296139662</v>
      </c>
      <c r="M14" s="53" t="s">
        <v>44</v>
      </c>
    </row>
    <row r="15" spans="1:13" s="1" customFormat="1" ht="12" customHeight="1">
      <c r="A15" s="55">
        <v>90</v>
      </c>
      <c r="B15" s="78">
        <f>D15+F15+I15+K15</f>
        <v>352689978.9</v>
      </c>
      <c r="C15" s="79">
        <f>B15/$B15*100</f>
        <v>100</v>
      </c>
      <c r="D15" s="78">
        <v>160758569.89163998</v>
      </c>
      <c r="E15" s="50">
        <f>D15/B15*100</f>
        <v>45.58070246084897</v>
      </c>
      <c r="F15" s="49">
        <v>597493.5869999999</v>
      </c>
      <c r="G15" s="78"/>
      <c r="H15" s="50">
        <f>F15/B15*100</f>
        <v>0.16941042352933153</v>
      </c>
      <c r="I15" s="78">
        <v>101205499.42135999</v>
      </c>
      <c r="J15" s="86">
        <f>I15/B15*100</f>
        <v>28.695314717193966</v>
      </c>
      <c r="K15" s="49">
        <v>90128416</v>
      </c>
      <c r="L15" s="51">
        <f>K15/B15*100</f>
        <v>25.554572398427737</v>
      </c>
      <c r="M15" s="53" t="s">
        <v>55</v>
      </c>
    </row>
    <row r="16" spans="1:13" s="1" customFormat="1" ht="12" customHeight="1">
      <c r="A16" s="55">
        <v>91</v>
      </c>
      <c r="B16" s="78">
        <f>D16+F16+I16+K16</f>
        <v>350477906.4611241</v>
      </c>
      <c r="C16" s="79">
        <v>100</v>
      </c>
      <c r="D16" s="78">
        <v>151853269.35706407</v>
      </c>
      <c r="E16" s="50">
        <f>D16/B16*100</f>
        <v>43.327486999214884</v>
      </c>
      <c r="F16" s="49">
        <v>862545.442</v>
      </c>
      <c r="G16" s="78"/>
      <c r="H16" s="50">
        <f>F16/B16*100</f>
        <v>0.2461055108178911</v>
      </c>
      <c r="I16" s="78">
        <v>105199485.66206004</v>
      </c>
      <c r="J16" s="86">
        <f>I16/B16*100</f>
        <v>30.016010630823892</v>
      </c>
      <c r="K16" s="49">
        <v>92562606</v>
      </c>
      <c r="L16" s="51">
        <f>K16/B16*100</f>
        <v>26.410396859143326</v>
      </c>
      <c r="M16" s="53" t="s">
        <v>81</v>
      </c>
    </row>
    <row r="17" spans="1:13" s="1" customFormat="1" ht="12" customHeight="1">
      <c r="A17" s="55">
        <v>92</v>
      </c>
      <c r="B17" s="78">
        <f>D17+F17+I17+K17</f>
        <v>357884755.0174927</v>
      </c>
      <c r="C17" s="79">
        <v>100</v>
      </c>
      <c r="D17" s="78">
        <v>147274669.7874927</v>
      </c>
      <c r="E17" s="50">
        <f>D17/B17*100</f>
        <v>41.151423111133695</v>
      </c>
      <c r="F17" s="49">
        <v>579935.104</v>
      </c>
      <c r="G17" s="49"/>
      <c r="H17" s="50">
        <f>F17/B17*100</f>
        <v>0.16204521032801578</v>
      </c>
      <c r="I17" s="78">
        <v>112592290.12600002</v>
      </c>
      <c r="J17" s="86">
        <f>I17/B17*100</f>
        <v>31.460487921732437</v>
      </c>
      <c r="K17" s="49">
        <v>97437860</v>
      </c>
      <c r="L17" s="51">
        <f>K17/B17*100</f>
        <v>27.226043756805858</v>
      </c>
      <c r="M17" s="53" t="s">
        <v>75</v>
      </c>
    </row>
    <row r="18" spans="1:13" s="1" customFormat="1" ht="12" customHeight="1">
      <c r="A18" s="54"/>
      <c r="B18" s="78"/>
      <c r="C18" s="79"/>
      <c r="D18" s="78"/>
      <c r="E18" s="50"/>
      <c r="F18" s="78"/>
      <c r="G18" s="78"/>
      <c r="H18" s="50"/>
      <c r="I18" s="78"/>
      <c r="J18" s="86"/>
      <c r="K18" s="78"/>
      <c r="L18" s="51"/>
      <c r="M18" s="53"/>
    </row>
    <row r="19" spans="1:13" s="1" customFormat="1" ht="12" customHeight="1">
      <c r="A19" s="55" t="s">
        <v>92</v>
      </c>
      <c r="B19" s="78">
        <f>D19+F19+I19+K19</f>
        <v>386759820.7474844</v>
      </c>
      <c r="C19" s="79">
        <v>100</v>
      </c>
      <c r="D19" s="78">
        <v>162300578</v>
      </c>
      <c r="E19" s="50">
        <f>D19/B19*100</f>
        <v>41.96417758347398</v>
      </c>
      <c r="F19" s="49">
        <v>523843.83409400005</v>
      </c>
      <c r="G19" s="49"/>
      <c r="H19" s="50">
        <f>F19/B19*100</f>
        <v>0.13544422300164882</v>
      </c>
      <c r="I19" s="78">
        <v>124919409.9133904</v>
      </c>
      <c r="J19" s="86">
        <f>I19/B19*100</f>
        <v>32.29896261508258</v>
      </c>
      <c r="K19" s="49">
        <v>99015989</v>
      </c>
      <c r="L19" s="51">
        <f>K19/B19*100</f>
        <v>25.601415578441788</v>
      </c>
      <c r="M19" s="53" t="s">
        <v>91</v>
      </c>
    </row>
    <row r="20" spans="1:13" s="1" customFormat="1" ht="12" customHeight="1">
      <c r="A20" s="55">
        <v>94</v>
      </c>
      <c r="B20" s="78">
        <f>D20+F20+I20+K20</f>
        <v>382726113.114458</v>
      </c>
      <c r="C20" s="79">
        <v>100</v>
      </c>
      <c r="D20" s="78">
        <v>162630935</v>
      </c>
      <c r="E20" s="50">
        <f>D20/B20*100</f>
        <v>42.49277209662556</v>
      </c>
      <c r="F20" s="49">
        <v>614203.425328</v>
      </c>
      <c r="G20" s="49"/>
      <c r="H20" s="50">
        <f>F20/B20*100</f>
        <v>0.1604811911917587</v>
      </c>
      <c r="I20" s="78">
        <v>126669708</v>
      </c>
      <c r="J20" s="86">
        <f>I20/B20*100</f>
        <v>33.096698568388035</v>
      </c>
      <c r="K20" s="49">
        <v>92811266.68913001</v>
      </c>
      <c r="L20" s="51">
        <f>K20/B20*100</f>
        <v>24.250048143794643</v>
      </c>
      <c r="M20" s="53" t="s">
        <v>87</v>
      </c>
    </row>
    <row r="21" spans="1:13" s="1" customFormat="1" ht="12" customHeight="1">
      <c r="A21" s="55">
        <v>95</v>
      </c>
      <c r="B21" s="78">
        <f>D21+F21+I21+K21</f>
        <v>376993824.9106065</v>
      </c>
      <c r="C21" s="79">
        <v>100</v>
      </c>
      <c r="D21" s="78">
        <v>172691533</v>
      </c>
      <c r="E21" s="50">
        <f>D21/B21*100</f>
        <v>45.80752298554199</v>
      </c>
      <c r="F21" s="49">
        <v>518773.4928459999</v>
      </c>
      <c r="G21" s="49"/>
      <c r="H21" s="50">
        <f>F21/B21*100</f>
        <v>0.1376079549761889</v>
      </c>
      <c r="I21" s="78">
        <v>118125309.80828051</v>
      </c>
      <c r="J21" s="86">
        <f>I21/B21*100</f>
        <v>31.333486652278886</v>
      </c>
      <c r="K21" s="49">
        <v>85658208.60948</v>
      </c>
      <c r="L21" s="51">
        <f>K21/B21*100</f>
        <v>22.72138240720294</v>
      </c>
      <c r="M21" s="53" t="s">
        <v>82</v>
      </c>
    </row>
    <row r="22" spans="1:13" s="1" customFormat="1" ht="12" customHeight="1">
      <c r="A22" s="55">
        <v>96</v>
      </c>
      <c r="B22" s="78">
        <f>D22+F22+I22+K22</f>
        <v>388294769.11118877</v>
      </c>
      <c r="C22" s="79">
        <v>100</v>
      </c>
      <c r="D22" s="78">
        <v>168368459</v>
      </c>
      <c r="E22" s="50">
        <f>D22/B22*100</f>
        <v>43.36099077136613</v>
      </c>
      <c r="F22" s="49">
        <v>492622.06997199997</v>
      </c>
      <c r="G22" s="49"/>
      <c r="H22" s="50">
        <f>F22/B22*100</f>
        <v>0.12686806755074698</v>
      </c>
      <c r="I22" s="78">
        <v>124690057.8496467</v>
      </c>
      <c r="J22" s="86">
        <f>I22/B22*100</f>
        <v>32.11221674066424</v>
      </c>
      <c r="K22" s="49">
        <v>94743630.19157001</v>
      </c>
      <c r="L22" s="51">
        <f>K22/B22*100</f>
        <v>24.39992442041887</v>
      </c>
      <c r="M22" s="53" t="s">
        <v>88</v>
      </c>
    </row>
    <row r="23" spans="1:13" s="61" customFormat="1" ht="12" customHeight="1">
      <c r="A23" s="57">
        <v>97</v>
      </c>
      <c r="B23" s="80">
        <f>D23+F23+I23+K23</f>
        <v>417501075.59590006</v>
      </c>
      <c r="C23" s="81">
        <f>B23/$B23*100</f>
        <v>100</v>
      </c>
      <c r="D23" s="80">
        <f>SUM(D25,D26,D29)</f>
        <v>179108569</v>
      </c>
      <c r="E23" s="58">
        <f>D23/B23*100</f>
        <v>42.900145525220026</v>
      </c>
      <c r="F23" s="80">
        <f>SUM(F25:F29)</f>
        <v>445114.36954</v>
      </c>
      <c r="G23" s="56"/>
      <c r="H23" s="58">
        <f>F23/B23*100</f>
        <v>0.10661394558198142</v>
      </c>
      <c r="I23" s="80">
        <f>SUM(I25:I29)</f>
        <v>146104199.543</v>
      </c>
      <c r="J23" s="82">
        <f>I23/B23*100</f>
        <v>34.99492769796227</v>
      </c>
      <c r="K23" s="56">
        <f>SUM(K25:K29)</f>
        <v>91843192.68336001</v>
      </c>
      <c r="L23" s="59">
        <f>K23/B23*100</f>
        <v>21.998312831235715</v>
      </c>
      <c r="M23" s="60" t="s">
        <v>89</v>
      </c>
    </row>
    <row r="24" spans="1:13" s="1" customFormat="1" ht="12.75" customHeight="1">
      <c r="A24" s="93"/>
      <c r="B24" s="49"/>
      <c r="C24" s="62"/>
      <c r="D24" s="92"/>
      <c r="E24" s="58"/>
      <c r="F24" s="49"/>
      <c r="G24" s="49"/>
      <c r="H24" s="58"/>
      <c r="I24" s="49"/>
      <c r="J24" s="50"/>
      <c r="K24" s="49"/>
      <c r="L24" s="51"/>
      <c r="M24" s="63"/>
    </row>
    <row r="25" spans="1:13" s="1" customFormat="1" ht="12.75" customHeight="1">
      <c r="A25" s="64" t="s">
        <v>79</v>
      </c>
      <c r="B25" s="49">
        <f>D25+F25+I25+K25</f>
        <v>594749.594</v>
      </c>
      <c r="C25" s="65">
        <v>100</v>
      </c>
      <c r="D25" s="87">
        <v>516855</v>
      </c>
      <c r="E25" s="88">
        <f>D25/B25*100</f>
        <v>86.90295970172616</v>
      </c>
      <c r="F25" s="87">
        <v>8945.98</v>
      </c>
      <c r="G25" s="49"/>
      <c r="H25" s="88">
        <f aca="true" t="shared" si="0" ref="H25:H54">F25/B25*100</f>
        <v>1.50415907639947</v>
      </c>
      <c r="I25" s="87">
        <v>68948.614</v>
      </c>
      <c r="J25" s="88">
        <f aca="true" t="shared" si="1" ref="J25:J54">I25/B25*100</f>
        <v>11.592881221874359</v>
      </c>
      <c r="K25" s="88">
        <v>0</v>
      </c>
      <c r="L25" s="91">
        <v>0</v>
      </c>
      <c r="M25" s="89" t="s">
        <v>56</v>
      </c>
    </row>
    <row r="26" spans="1:13" s="1" customFormat="1" ht="12.75" customHeight="1">
      <c r="A26" s="64" t="s">
        <v>78</v>
      </c>
      <c r="B26" s="49">
        <f aca="true" t="shared" si="2" ref="B26:B54">D26+F26+I26+K26</f>
        <v>8145274.136910003</v>
      </c>
      <c r="C26" s="65">
        <v>100</v>
      </c>
      <c r="D26" s="87">
        <v>76012</v>
      </c>
      <c r="E26" s="88">
        <f>D26/B26*100</f>
        <v>0.9332037046556173</v>
      </c>
      <c r="F26" s="87">
        <v>0</v>
      </c>
      <c r="G26" s="49"/>
      <c r="H26" s="88">
        <f t="shared" si="0"/>
        <v>0</v>
      </c>
      <c r="I26" s="87">
        <v>19750.332</v>
      </c>
      <c r="J26" s="88">
        <f t="shared" si="1"/>
        <v>0.2424759641974739</v>
      </c>
      <c r="K26" s="87">
        <v>8049511.804910002</v>
      </c>
      <c r="L26" s="91">
        <f aca="true" t="shared" si="3" ref="L26:L54">K26/B26*100</f>
        <v>98.82432033114691</v>
      </c>
      <c r="M26" s="89" t="s">
        <v>57</v>
      </c>
    </row>
    <row r="27" spans="1:13" s="1" customFormat="1" ht="12.75" customHeight="1">
      <c r="A27" s="64" t="s">
        <v>80</v>
      </c>
      <c r="B27" s="49">
        <f t="shared" si="2"/>
        <v>212817.91</v>
      </c>
      <c r="C27" s="65">
        <v>100</v>
      </c>
      <c r="D27" s="87">
        <v>0</v>
      </c>
      <c r="E27" s="88">
        <v>0</v>
      </c>
      <c r="F27" s="87">
        <v>212817.91</v>
      </c>
      <c r="G27" s="49"/>
      <c r="H27" s="88">
        <f t="shared" si="0"/>
        <v>100</v>
      </c>
      <c r="I27" s="87">
        <v>0</v>
      </c>
      <c r="J27" s="88">
        <v>0</v>
      </c>
      <c r="K27" s="87">
        <v>0</v>
      </c>
      <c r="L27" s="91">
        <v>0</v>
      </c>
      <c r="M27" s="90" t="s">
        <v>16</v>
      </c>
    </row>
    <row r="28" spans="1:13" s="1" customFormat="1" ht="12.75" customHeight="1">
      <c r="A28" s="64" t="s">
        <v>17</v>
      </c>
      <c r="B28" s="49">
        <f t="shared" si="2"/>
        <v>31072422.147320002</v>
      </c>
      <c r="C28" s="65">
        <v>100</v>
      </c>
      <c r="D28" s="87">
        <v>0</v>
      </c>
      <c r="E28" s="88">
        <v>0</v>
      </c>
      <c r="F28" s="87">
        <v>0</v>
      </c>
      <c r="G28" s="49"/>
      <c r="H28" s="88">
        <f t="shared" si="0"/>
        <v>0</v>
      </c>
      <c r="I28" s="87">
        <v>0</v>
      </c>
      <c r="J28" s="88">
        <v>0</v>
      </c>
      <c r="K28" s="87">
        <v>31072422.147320002</v>
      </c>
      <c r="L28" s="91">
        <f t="shared" si="3"/>
        <v>100</v>
      </c>
      <c r="M28" s="90" t="s">
        <v>45</v>
      </c>
    </row>
    <row r="29" spans="1:13" s="1" customFormat="1" ht="12.75" customHeight="1">
      <c r="A29" s="64" t="s">
        <v>18</v>
      </c>
      <c r="B29" s="49">
        <f t="shared" si="2"/>
        <v>377475811.80767</v>
      </c>
      <c r="C29" s="65">
        <v>100</v>
      </c>
      <c r="D29" s="87">
        <f>SUM(D31:D54)-2</f>
        <v>178515702</v>
      </c>
      <c r="E29" s="88">
        <f>D29/B29*100</f>
        <v>47.2919578992671</v>
      </c>
      <c r="F29" s="87">
        <f>SUM(F31:F54)</f>
        <v>223350.47954</v>
      </c>
      <c r="G29" s="49"/>
      <c r="H29" s="88">
        <f t="shared" si="0"/>
        <v>0.05916948121004391</v>
      </c>
      <c r="I29" s="87">
        <f>SUM(I31:I54)</f>
        <v>146015500.597</v>
      </c>
      <c r="J29" s="88">
        <f t="shared" si="1"/>
        <v>38.682081349201056</v>
      </c>
      <c r="K29" s="87">
        <f>SUM(K31:K54)</f>
        <v>52721258.731130004</v>
      </c>
      <c r="L29" s="91">
        <f t="shared" si="3"/>
        <v>13.966791270321801</v>
      </c>
      <c r="M29" s="83" t="s">
        <v>46</v>
      </c>
    </row>
    <row r="30" spans="1:13" s="1" customFormat="1" ht="12.75" customHeight="1">
      <c r="A30" s="93"/>
      <c r="B30" s="49"/>
      <c r="C30" s="65"/>
      <c r="D30" s="87"/>
      <c r="E30" s="88"/>
      <c r="F30" s="87"/>
      <c r="G30" s="49"/>
      <c r="H30" s="88"/>
      <c r="I30" s="87"/>
      <c r="J30" s="88"/>
      <c r="K30" s="87"/>
      <c r="L30" s="91"/>
      <c r="M30" s="83"/>
    </row>
    <row r="31" spans="1:13" s="1" customFormat="1" ht="12.75" customHeight="1">
      <c r="A31" s="48" t="s">
        <v>19</v>
      </c>
      <c r="B31" s="49">
        <f t="shared" si="2"/>
        <v>4765199.364</v>
      </c>
      <c r="C31" s="65">
        <v>100</v>
      </c>
      <c r="D31" s="87">
        <v>2170330</v>
      </c>
      <c r="E31" s="88">
        <f>D31/B31*100</f>
        <v>45.545418653338004</v>
      </c>
      <c r="F31" s="87">
        <v>0</v>
      </c>
      <c r="G31" s="49"/>
      <c r="H31" s="88">
        <f t="shared" si="0"/>
        <v>0</v>
      </c>
      <c r="I31" s="87">
        <v>1743480.754</v>
      </c>
      <c r="J31" s="88">
        <f t="shared" si="1"/>
        <v>36.587781975537084</v>
      </c>
      <c r="K31" s="87">
        <v>851388.61</v>
      </c>
      <c r="L31" s="91">
        <f t="shared" si="3"/>
        <v>17.866799371124905</v>
      </c>
      <c r="M31" s="84" t="s">
        <v>58</v>
      </c>
    </row>
    <row r="32" spans="1:13" s="1" customFormat="1" ht="12.75" customHeight="1">
      <c r="A32" s="48" t="s">
        <v>20</v>
      </c>
      <c r="B32" s="49">
        <f t="shared" si="2"/>
        <v>12332078.03806</v>
      </c>
      <c r="C32" s="65">
        <v>100</v>
      </c>
      <c r="D32" s="87">
        <v>4427258</v>
      </c>
      <c r="E32" s="88">
        <f>D32/B32*100</f>
        <v>35.90034044818992</v>
      </c>
      <c r="F32" s="87">
        <v>0</v>
      </c>
      <c r="G32" s="49"/>
      <c r="H32" s="88">
        <f t="shared" si="0"/>
        <v>0</v>
      </c>
      <c r="I32" s="87">
        <v>2488452.743</v>
      </c>
      <c r="J32" s="88">
        <f t="shared" si="1"/>
        <v>20.17869766409187</v>
      </c>
      <c r="K32" s="87">
        <v>5416367.29506</v>
      </c>
      <c r="L32" s="91">
        <f t="shared" si="3"/>
        <v>43.920961887718214</v>
      </c>
      <c r="M32" s="84" t="s">
        <v>59</v>
      </c>
    </row>
    <row r="33" spans="1:13" s="1" customFormat="1" ht="12.75" customHeight="1">
      <c r="A33" s="48" t="s">
        <v>21</v>
      </c>
      <c r="B33" s="49">
        <f t="shared" si="2"/>
        <v>7845677.216</v>
      </c>
      <c r="C33" s="65">
        <v>100</v>
      </c>
      <c r="D33" s="87">
        <v>2830379</v>
      </c>
      <c r="E33" s="88">
        <f>D33/B33*100</f>
        <v>36.07564932989973</v>
      </c>
      <c r="F33" s="87">
        <v>7715.240999999999</v>
      </c>
      <c r="G33" s="49"/>
      <c r="H33" s="88">
        <f t="shared" si="0"/>
        <v>0.09833747664594208</v>
      </c>
      <c r="I33" s="87">
        <v>4421938.5649999995</v>
      </c>
      <c r="J33" s="88">
        <f t="shared" si="1"/>
        <v>56.36146432308182</v>
      </c>
      <c r="K33" s="87">
        <v>585644.41</v>
      </c>
      <c r="L33" s="91">
        <f t="shared" si="3"/>
        <v>7.464548870372492</v>
      </c>
      <c r="M33" s="84" t="s">
        <v>60</v>
      </c>
    </row>
    <row r="34" spans="1:13" s="1" customFormat="1" ht="12.75" customHeight="1">
      <c r="A34" s="48" t="s">
        <v>22</v>
      </c>
      <c r="B34" s="49">
        <f t="shared" si="2"/>
        <v>5945472.28184</v>
      </c>
      <c r="C34" s="65">
        <v>100</v>
      </c>
      <c r="D34" s="87">
        <v>2999481</v>
      </c>
      <c r="E34" s="88">
        <f>D34/B34*100</f>
        <v>50.4498357373844</v>
      </c>
      <c r="F34" s="87">
        <v>28358.731839999997</v>
      </c>
      <c r="G34" s="49"/>
      <c r="H34" s="88">
        <f t="shared" si="0"/>
        <v>0.4769803052756569</v>
      </c>
      <c r="I34" s="87">
        <v>2709925.47</v>
      </c>
      <c r="J34" s="88">
        <f t="shared" si="1"/>
        <v>45.57965022017283</v>
      </c>
      <c r="K34" s="87">
        <v>207707.08</v>
      </c>
      <c r="L34" s="91">
        <f t="shared" si="3"/>
        <v>3.4935337371671165</v>
      </c>
      <c r="M34" s="84" t="s">
        <v>61</v>
      </c>
    </row>
    <row r="35" spans="1:13" s="1" customFormat="1" ht="12.75" customHeight="1">
      <c r="A35" s="48" t="s">
        <v>23</v>
      </c>
      <c r="B35" s="49">
        <f t="shared" si="2"/>
        <v>8799511.45125</v>
      </c>
      <c r="C35" s="65">
        <v>100</v>
      </c>
      <c r="D35" s="87">
        <v>6151729</v>
      </c>
      <c r="E35" s="88">
        <f>D35/B35*100</f>
        <v>69.90989254438809</v>
      </c>
      <c r="F35" s="87">
        <v>7659.42306</v>
      </c>
      <c r="G35" s="49"/>
      <c r="H35" s="88">
        <f t="shared" si="0"/>
        <v>0.08704373080748652</v>
      </c>
      <c r="I35" s="87">
        <v>2502730.377</v>
      </c>
      <c r="J35" s="88">
        <f t="shared" si="1"/>
        <v>28.44169691539499</v>
      </c>
      <c r="K35" s="87">
        <v>137392.65118999998</v>
      </c>
      <c r="L35" s="91">
        <f t="shared" si="3"/>
        <v>1.5613668094094348</v>
      </c>
      <c r="M35" s="84" t="s">
        <v>62</v>
      </c>
    </row>
    <row r="36" spans="1:13" s="1" customFormat="1" ht="12.75" customHeight="1">
      <c r="A36" s="76"/>
      <c r="B36" s="49"/>
      <c r="C36" s="65"/>
      <c r="D36" s="87"/>
      <c r="E36" s="88"/>
      <c r="F36" s="87"/>
      <c r="G36" s="49"/>
      <c r="H36" s="88"/>
      <c r="I36" s="87"/>
      <c r="J36" s="88"/>
      <c r="K36" s="87"/>
      <c r="L36" s="91"/>
      <c r="M36" s="84"/>
    </row>
    <row r="37" spans="1:13" s="1" customFormat="1" ht="12.75" customHeight="1">
      <c r="A37" s="48" t="s">
        <v>24</v>
      </c>
      <c r="B37" s="49">
        <f t="shared" si="2"/>
        <v>21271855.266</v>
      </c>
      <c r="C37" s="65">
        <v>100</v>
      </c>
      <c r="D37" s="87">
        <v>16934014</v>
      </c>
      <c r="E37" s="88">
        <f>D37/B37*100</f>
        <v>79.607602572713</v>
      </c>
      <c r="F37" s="87">
        <v>0</v>
      </c>
      <c r="G37" s="49"/>
      <c r="H37" s="88">
        <f t="shared" si="0"/>
        <v>0</v>
      </c>
      <c r="I37" s="87">
        <v>4151036.6720000003</v>
      </c>
      <c r="J37" s="88">
        <f t="shared" si="1"/>
        <v>19.514220175401604</v>
      </c>
      <c r="K37" s="87">
        <v>186804.594</v>
      </c>
      <c r="L37" s="91">
        <f t="shared" si="3"/>
        <v>0.878177251885407</v>
      </c>
      <c r="M37" s="84" t="s">
        <v>63</v>
      </c>
    </row>
    <row r="38" spans="1:13" s="1" customFormat="1" ht="12.75" customHeight="1">
      <c r="A38" s="48" t="s">
        <v>25</v>
      </c>
      <c r="B38" s="49">
        <f t="shared" si="2"/>
        <v>47549802.246999994</v>
      </c>
      <c r="C38" s="65">
        <v>100</v>
      </c>
      <c r="D38" s="87">
        <v>19760766</v>
      </c>
      <c r="E38" s="88">
        <f>D38/B38*100</f>
        <v>41.55804034126503</v>
      </c>
      <c r="F38" s="87">
        <v>0</v>
      </c>
      <c r="G38" s="49"/>
      <c r="H38" s="88">
        <f t="shared" si="0"/>
        <v>0</v>
      </c>
      <c r="I38" s="87">
        <v>25132301.586999997</v>
      </c>
      <c r="J38" s="88">
        <f t="shared" si="1"/>
        <v>52.854692131943914</v>
      </c>
      <c r="K38" s="87">
        <v>2656734.66</v>
      </c>
      <c r="L38" s="91">
        <f t="shared" si="3"/>
        <v>5.587267526791067</v>
      </c>
      <c r="M38" s="84" t="s">
        <v>64</v>
      </c>
    </row>
    <row r="39" spans="1:13" s="1" customFormat="1" ht="12.75" customHeight="1">
      <c r="A39" s="48" t="s">
        <v>26</v>
      </c>
      <c r="B39" s="49">
        <f t="shared" si="2"/>
        <v>24316624.837920003</v>
      </c>
      <c r="C39" s="65">
        <v>100</v>
      </c>
      <c r="D39" s="87">
        <v>19962532</v>
      </c>
      <c r="E39" s="88">
        <f>D39/B39*100</f>
        <v>82.09417274419552</v>
      </c>
      <c r="F39" s="87">
        <v>1742.05792</v>
      </c>
      <c r="G39" s="49"/>
      <c r="H39" s="88">
        <f t="shared" si="0"/>
        <v>0.007164061343264167</v>
      </c>
      <c r="I39" s="87">
        <v>4323064.93</v>
      </c>
      <c r="J39" s="88">
        <f t="shared" si="1"/>
        <v>17.778227689142515</v>
      </c>
      <c r="K39" s="87">
        <v>29285.85</v>
      </c>
      <c r="L39" s="91">
        <f t="shared" si="3"/>
        <v>0.12043550531869394</v>
      </c>
      <c r="M39" s="84" t="s">
        <v>65</v>
      </c>
    </row>
    <row r="40" spans="1:13" s="1" customFormat="1" ht="12.75" customHeight="1">
      <c r="A40" s="48" t="s">
        <v>27</v>
      </c>
      <c r="B40" s="49">
        <f t="shared" si="2"/>
        <v>56544383.046000004</v>
      </c>
      <c r="C40" s="65">
        <v>100</v>
      </c>
      <c r="D40" s="87">
        <v>24830271</v>
      </c>
      <c r="E40" s="88">
        <f>D40/B40*100</f>
        <v>43.91288694369531</v>
      </c>
      <c r="F40" s="87">
        <v>0</v>
      </c>
      <c r="G40" s="49"/>
      <c r="H40" s="88">
        <f t="shared" si="0"/>
        <v>0</v>
      </c>
      <c r="I40" s="87">
        <v>25257834.313</v>
      </c>
      <c r="J40" s="88">
        <f t="shared" si="1"/>
        <v>44.66904217957819</v>
      </c>
      <c r="K40" s="87">
        <v>6456277.733</v>
      </c>
      <c r="L40" s="91">
        <f t="shared" si="3"/>
        <v>11.418070876726496</v>
      </c>
      <c r="M40" s="84" t="s">
        <v>66</v>
      </c>
    </row>
    <row r="41" spans="1:13" s="1" customFormat="1" ht="12.75" customHeight="1">
      <c r="A41" s="48" t="s">
        <v>28</v>
      </c>
      <c r="B41" s="49">
        <f t="shared" si="2"/>
        <v>29674126.77218</v>
      </c>
      <c r="C41" s="65">
        <v>100</v>
      </c>
      <c r="D41" s="87">
        <v>14538571</v>
      </c>
      <c r="E41" s="88">
        <f>D41/B41*100</f>
        <v>48.994098837746286</v>
      </c>
      <c r="F41" s="87">
        <v>146.124</v>
      </c>
      <c r="G41" s="49"/>
      <c r="H41" s="88">
        <f t="shared" si="0"/>
        <v>0.0004924289807139119</v>
      </c>
      <c r="I41" s="87">
        <v>10304860.887</v>
      </c>
      <c r="J41" s="88">
        <f t="shared" si="1"/>
        <v>34.72675359957343</v>
      </c>
      <c r="K41" s="87">
        <v>4830548.76118</v>
      </c>
      <c r="L41" s="91">
        <f t="shared" si="3"/>
        <v>16.27865513369958</v>
      </c>
      <c r="M41" s="84" t="s">
        <v>67</v>
      </c>
    </row>
    <row r="42" spans="1:13" s="1" customFormat="1" ht="12.75" customHeight="1">
      <c r="A42" s="75"/>
      <c r="B42" s="49"/>
      <c r="C42" s="65"/>
      <c r="D42" s="87"/>
      <c r="E42" s="88"/>
      <c r="F42" s="87"/>
      <c r="G42" s="49"/>
      <c r="H42" s="88"/>
      <c r="I42" s="87"/>
      <c r="J42" s="88"/>
      <c r="K42" s="87"/>
      <c r="L42" s="91"/>
      <c r="M42" s="84"/>
    </row>
    <row r="43" spans="1:13" s="1" customFormat="1" ht="12.75" customHeight="1">
      <c r="A43" s="48" t="s">
        <v>29</v>
      </c>
      <c r="B43" s="49">
        <f t="shared" si="2"/>
        <v>44010891.00026</v>
      </c>
      <c r="C43" s="65">
        <v>100</v>
      </c>
      <c r="D43" s="87">
        <v>20196618</v>
      </c>
      <c r="E43" s="88">
        <f aca="true" t="shared" si="4" ref="E43:E48">D43/B43*100</f>
        <v>45.890045715913104</v>
      </c>
      <c r="F43" s="87">
        <v>165464.698</v>
      </c>
      <c r="G43" s="49"/>
      <c r="H43" s="88">
        <f t="shared" si="0"/>
        <v>0.3759630724109232</v>
      </c>
      <c r="I43" s="87">
        <v>18929254.582</v>
      </c>
      <c r="J43" s="88">
        <f t="shared" si="1"/>
        <v>43.01038709234078</v>
      </c>
      <c r="K43" s="87">
        <v>4719553.72026</v>
      </c>
      <c r="L43" s="91">
        <f t="shared" si="3"/>
        <v>10.723604119335185</v>
      </c>
      <c r="M43" s="84" t="s">
        <v>68</v>
      </c>
    </row>
    <row r="44" spans="1:13" s="1" customFormat="1" ht="12.75" customHeight="1">
      <c r="A44" s="48" t="s">
        <v>30</v>
      </c>
      <c r="B44" s="49">
        <f t="shared" si="2"/>
        <v>25053030.25353</v>
      </c>
      <c r="C44" s="65">
        <v>100</v>
      </c>
      <c r="D44" s="87">
        <v>10545214</v>
      </c>
      <c r="E44" s="88">
        <f t="shared" si="4"/>
        <v>42.09157093287814</v>
      </c>
      <c r="F44" s="87">
        <v>0</v>
      </c>
      <c r="G44" s="49"/>
      <c r="H44" s="88">
        <f t="shared" si="0"/>
        <v>0</v>
      </c>
      <c r="I44" s="87">
        <v>9337207.083</v>
      </c>
      <c r="J44" s="88">
        <f t="shared" si="1"/>
        <v>37.26977131512616</v>
      </c>
      <c r="K44" s="87">
        <v>5170609.17053</v>
      </c>
      <c r="L44" s="91">
        <f t="shared" si="3"/>
        <v>20.63865775199571</v>
      </c>
      <c r="M44" s="84" t="s">
        <v>69</v>
      </c>
    </row>
    <row r="45" spans="1:13" s="1" customFormat="1" ht="12.75" customHeight="1">
      <c r="A45" s="48" t="s">
        <v>31</v>
      </c>
      <c r="B45" s="49">
        <f t="shared" si="2"/>
        <v>61499242.55747</v>
      </c>
      <c r="C45" s="65">
        <v>100</v>
      </c>
      <c r="D45" s="87">
        <v>18637027</v>
      </c>
      <c r="E45" s="88">
        <f t="shared" si="4"/>
        <v>30.304482177295135</v>
      </c>
      <c r="F45" s="87">
        <v>1608.46254</v>
      </c>
      <c r="G45" s="49"/>
      <c r="H45" s="88">
        <f t="shared" si="0"/>
        <v>0.0026154184557588968</v>
      </c>
      <c r="I45" s="87">
        <v>30490101.905</v>
      </c>
      <c r="J45" s="88">
        <f t="shared" si="1"/>
        <v>49.578012081217935</v>
      </c>
      <c r="K45" s="87">
        <v>12370505.189929998</v>
      </c>
      <c r="L45" s="91">
        <f t="shared" si="3"/>
        <v>20.114890323031165</v>
      </c>
      <c r="M45" s="84" t="s">
        <v>70</v>
      </c>
    </row>
    <row r="46" spans="1:13" s="1" customFormat="1" ht="12.75" customHeight="1">
      <c r="A46" s="48" t="s">
        <v>32</v>
      </c>
      <c r="B46" s="49">
        <f t="shared" si="2"/>
        <v>9838560.78618</v>
      </c>
      <c r="C46" s="65">
        <v>100</v>
      </c>
      <c r="D46" s="87">
        <v>7312301</v>
      </c>
      <c r="E46" s="88">
        <f t="shared" si="4"/>
        <v>74.32287261233797</v>
      </c>
      <c r="F46" s="87">
        <v>10157.080179999999</v>
      </c>
      <c r="G46" s="49"/>
      <c r="H46" s="88">
        <f t="shared" si="0"/>
        <v>0.10323745922541246</v>
      </c>
      <c r="I46" s="87">
        <v>1342898.8520000002</v>
      </c>
      <c r="J46" s="88">
        <f t="shared" si="1"/>
        <v>13.649342431124065</v>
      </c>
      <c r="K46" s="87">
        <v>1173203.854</v>
      </c>
      <c r="L46" s="91">
        <f t="shared" si="3"/>
        <v>11.924547497312538</v>
      </c>
      <c r="M46" s="84" t="s">
        <v>71</v>
      </c>
    </row>
    <row r="47" spans="1:13" s="1" customFormat="1" ht="12.75" customHeight="1">
      <c r="A47" s="48" t="s">
        <v>33</v>
      </c>
      <c r="B47" s="49">
        <f t="shared" si="2"/>
        <v>7394500.152</v>
      </c>
      <c r="C47" s="65">
        <v>100</v>
      </c>
      <c r="D47" s="87">
        <v>4999101</v>
      </c>
      <c r="E47" s="88">
        <f t="shared" si="4"/>
        <v>67.60566498396632</v>
      </c>
      <c r="F47" s="87">
        <v>148.411</v>
      </c>
      <c r="G47" s="49"/>
      <c r="H47" s="88">
        <f t="shared" si="0"/>
        <v>0.00200704573601042</v>
      </c>
      <c r="I47" s="87">
        <v>1841539.9749999999</v>
      </c>
      <c r="J47" s="88">
        <f t="shared" si="1"/>
        <v>24.904184693294194</v>
      </c>
      <c r="K47" s="87">
        <v>553710.766</v>
      </c>
      <c r="L47" s="91">
        <f t="shared" si="3"/>
        <v>7.488143277003479</v>
      </c>
      <c r="M47" s="84" t="s">
        <v>72</v>
      </c>
    </row>
    <row r="48" spans="1:13" s="1" customFormat="1" ht="12.75" customHeight="1">
      <c r="A48" s="48" t="s">
        <v>34</v>
      </c>
      <c r="B48" s="49">
        <f t="shared" si="2"/>
        <v>1789771.341</v>
      </c>
      <c r="C48" s="65">
        <v>100</v>
      </c>
      <c r="D48" s="87">
        <v>90030</v>
      </c>
      <c r="E48" s="88">
        <f t="shared" si="4"/>
        <v>5.030251515240907</v>
      </c>
      <c r="F48" s="87">
        <v>0</v>
      </c>
      <c r="G48" s="49"/>
      <c r="H48" s="88">
        <f t="shared" si="0"/>
        <v>0</v>
      </c>
      <c r="I48" s="87">
        <v>178484.32799999998</v>
      </c>
      <c r="J48" s="88">
        <f t="shared" si="1"/>
        <v>9.972465415625402</v>
      </c>
      <c r="K48" s="87">
        <v>1521257.013</v>
      </c>
      <c r="L48" s="91">
        <f t="shared" si="3"/>
        <v>84.99728306913369</v>
      </c>
      <c r="M48" s="84" t="s">
        <v>73</v>
      </c>
    </row>
    <row r="49" spans="1:13" s="1" customFormat="1" ht="12.75" customHeight="1">
      <c r="A49" s="75"/>
      <c r="B49" s="49"/>
      <c r="C49" s="65"/>
      <c r="D49" s="87"/>
      <c r="E49" s="88"/>
      <c r="F49" s="87"/>
      <c r="G49" s="49"/>
      <c r="H49" s="88"/>
      <c r="I49" s="87"/>
      <c r="J49" s="88"/>
      <c r="K49" s="87"/>
      <c r="L49" s="91"/>
      <c r="M49" s="84"/>
    </row>
    <row r="50" spans="1:13" s="1" customFormat="1" ht="12.75" customHeight="1">
      <c r="A50" s="48" t="s">
        <v>35</v>
      </c>
      <c r="B50" s="49">
        <f t="shared" si="2"/>
        <v>4113296.662</v>
      </c>
      <c r="C50" s="65">
        <v>100</v>
      </c>
      <c r="D50" s="87">
        <v>67341</v>
      </c>
      <c r="E50" s="88">
        <f>D50/B50*100</f>
        <v>1.6371539797291674</v>
      </c>
      <c r="F50" s="87">
        <v>0</v>
      </c>
      <c r="G50" s="49"/>
      <c r="H50" s="88">
        <f t="shared" si="0"/>
        <v>0</v>
      </c>
      <c r="I50" s="87">
        <v>13482.862000000001</v>
      </c>
      <c r="J50" s="88">
        <f t="shared" si="1"/>
        <v>0.32778724969096334</v>
      </c>
      <c r="K50" s="87">
        <v>4032472.8</v>
      </c>
      <c r="L50" s="91">
        <f t="shared" si="3"/>
        <v>98.03505877057987</v>
      </c>
      <c r="M50" s="84" t="s">
        <v>47</v>
      </c>
    </row>
    <row r="51" spans="1:13" s="1" customFormat="1" ht="12.75" customHeight="1">
      <c r="A51" s="48" t="s">
        <v>74</v>
      </c>
      <c r="B51" s="49">
        <f t="shared" si="2"/>
        <v>1603982.1414</v>
      </c>
      <c r="C51" s="65">
        <v>100</v>
      </c>
      <c r="D51" s="87">
        <v>263468</v>
      </c>
      <c r="E51" s="88">
        <f>D51/B51*100</f>
        <v>16.425868667717076</v>
      </c>
      <c r="F51" s="87">
        <v>350.25</v>
      </c>
      <c r="G51" s="49"/>
      <c r="H51" s="88">
        <f t="shared" si="0"/>
        <v>0.021836278033263642</v>
      </c>
      <c r="I51" s="87">
        <v>201202.72</v>
      </c>
      <c r="J51" s="88">
        <f t="shared" si="1"/>
        <v>12.54395013552861</v>
      </c>
      <c r="K51" s="87">
        <v>1138961.1714</v>
      </c>
      <c r="L51" s="91">
        <f t="shared" si="3"/>
        <v>71.00834491872105</v>
      </c>
      <c r="M51" s="84" t="s">
        <v>48</v>
      </c>
    </row>
    <row r="52" spans="1:13" s="1" customFormat="1" ht="12.75" customHeight="1">
      <c r="A52" s="48" t="s">
        <v>36</v>
      </c>
      <c r="B52" s="49">
        <f t="shared" si="2"/>
        <v>755376.405</v>
      </c>
      <c r="C52" s="65">
        <v>100</v>
      </c>
      <c r="D52" s="87">
        <v>561107</v>
      </c>
      <c r="E52" s="88">
        <f>D52/B52*100</f>
        <v>74.28177479279353</v>
      </c>
      <c r="F52" s="87">
        <v>0</v>
      </c>
      <c r="G52" s="49"/>
      <c r="H52" s="88">
        <f t="shared" si="0"/>
        <v>0</v>
      </c>
      <c r="I52" s="87">
        <v>194269.405</v>
      </c>
      <c r="J52" s="88">
        <f t="shared" si="1"/>
        <v>25.718225207206462</v>
      </c>
      <c r="K52" s="87">
        <v>0</v>
      </c>
      <c r="L52" s="91">
        <f t="shared" si="3"/>
        <v>0</v>
      </c>
      <c r="M52" s="84" t="s">
        <v>49</v>
      </c>
    </row>
    <row r="53" spans="1:13" s="1" customFormat="1" ht="12.75" customHeight="1">
      <c r="A53" s="48" t="s">
        <v>37</v>
      </c>
      <c r="B53" s="49">
        <f t="shared" si="2"/>
        <v>634478.645</v>
      </c>
      <c r="C53" s="65">
        <v>100</v>
      </c>
      <c r="D53" s="87">
        <v>514966</v>
      </c>
      <c r="E53" s="88">
        <f>D53/B53*100</f>
        <v>81.16364578353932</v>
      </c>
      <c r="F53" s="87">
        <v>0</v>
      </c>
      <c r="G53" s="49"/>
      <c r="H53" s="88">
        <f t="shared" si="0"/>
        <v>0</v>
      </c>
      <c r="I53" s="87">
        <v>119512.64499999999</v>
      </c>
      <c r="J53" s="88">
        <f t="shared" si="1"/>
        <v>18.836354216460663</v>
      </c>
      <c r="K53" s="87">
        <v>0</v>
      </c>
      <c r="L53" s="91">
        <f t="shared" si="3"/>
        <v>0</v>
      </c>
      <c r="M53" s="84" t="s">
        <v>50</v>
      </c>
    </row>
    <row r="54" spans="1:13" s="1" customFormat="1" ht="12.75" customHeight="1">
      <c r="A54" s="48" t="s">
        <v>38</v>
      </c>
      <c r="B54" s="49">
        <f t="shared" si="2"/>
        <v>1737953.34358</v>
      </c>
      <c r="C54" s="65">
        <v>100</v>
      </c>
      <c r="D54" s="87">
        <v>723200</v>
      </c>
      <c r="E54" s="88">
        <f>D54/B54*100</f>
        <v>41.61216425466776</v>
      </c>
      <c r="F54" s="87">
        <v>0</v>
      </c>
      <c r="G54" s="49"/>
      <c r="H54" s="88">
        <f t="shared" si="0"/>
        <v>0</v>
      </c>
      <c r="I54" s="87">
        <v>331919.942</v>
      </c>
      <c r="J54" s="88">
        <f t="shared" si="1"/>
        <v>19.09832293404839</v>
      </c>
      <c r="K54" s="87">
        <v>682833.40158</v>
      </c>
      <c r="L54" s="91">
        <f t="shared" si="3"/>
        <v>39.28951281128384</v>
      </c>
      <c r="M54" s="84" t="s">
        <v>51</v>
      </c>
    </row>
    <row r="55" spans="1:13" s="72" customFormat="1" ht="4.5" customHeight="1">
      <c r="A55" s="77"/>
      <c r="B55" s="66"/>
      <c r="C55" s="67"/>
      <c r="D55" s="66"/>
      <c r="E55" s="68"/>
      <c r="F55" s="66"/>
      <c r="G55" s="69"/>
      <c r="H55" s="67"/>
      <c r="I55" s="66"/>
      <c r="J55" s="67"/>
      <c r="K55" s="66"/>
      <c r="L55" s="70"/>
      <c r="M55" s="71"/>
    </row>
    <row r="56" spans="1:8" s="94" customFormat="1" ht="11.25" customHeight="1">
      <c r="A56" s="72" t="s">
        <v>83</v>
      </c>
      <c r="E56" s="95"/>
      <c r="H56" s="96" t="s">
        <v>84</v>
      </c>
    </row>
    <row r="57" s="72" customFormat="1" ht="10.5" customHeight="1">
      <c r="J57" s="97"/>
    </row>
    <row r="58" s="41" customFormat="1" ht="10.5" customHeight="1">
      <c r="J58" s="73"/>
    </row>
    <row r="59" spans="2:11" s="41" customFormat="1" ht="10.5" customHeight="1">
      <c r="B59" s="85"/>
      <c r="D59" s="85"/>
      <c r="I59" s="85"/>
      <c r="J59" s="73"/>
      <c r="K59" s="85"/>
    </row>
    <row r="60" s="41" customFormat="1" ht="10.5">
      <c r="J60" s="73"/>
    </row>
    <row r="61" s="41" customFormat="1" ht="10.5">
      <c r="J61" s="73"/>
    </row>
    <row r="62" s="41" customFormat="1" ht="10.5">
      <c r="J62" s="73"/>
    </row>
    <row r="63" s="41" customFormat="1" ht="10.5">
      <c r="J63" s="73"/>
    </row>
    <row r="64" s="41" customFormat="1" ht="10.5">
      <c r="J64" s="73"/>
    </row>
    <row r="65" s="41" customFormat="1" ht="10.5">
      <c r="J65" s="73"/>
    </row>
    <row r="66" s="41" customFormat="1" ht="10.5">
      <c r="J66" s="73"/>
    </row>
    <row r="67" s="41" customFormat="1" ht="10.5">
      <c r="J67" s="73"/>
    </row>
    <row r="68" s="41" customFormat="1" ht="10.5"/>
    <row r="69" s="41" customFormat="1" ht="10.5"/>
    <row r="70" s="41" customFormat="1" ht="10.5"/>
    <row r="71" s="41" customFormat="1" ht="10.5"/>
    <row r="72" s="41" customFormat="1" ht="10.5"/>
    <row r="73" s="41" customFormat="1" ht="10.5"/>
    <row r="74" s="41" customFormat="1" ht="10.5"/>
    <row r="75" s="41" customFormat="1" ht="10.5"/>
    <row r="76" s="41" customFormat="1" ht="10.5"/>
    <row r="77" s="41" customFormat="1" ht="10.5"/>
    <row r="78" s="41" customFormat="1" ht="10.5"/>
    <row r="79" s="41" customFormat="1" ht="10.5"/>
    <row r="80" s="41" customFormat="1" ht="10.5"/>
    <row r="81" s="41" customFormat="1" ht="10.5"/>
    <row r="82" s="41" customFormat="1" ht="10.5"/>
    <row r="83" s="41" customFormat="1" ht="10.5"/>
    <row r="84" s="41" customFormat="1" ht="10.5"/>
    <row r="85" s="41" customFormat="1" ht="10.5"/>
    <row r="86" s="41" customFormat="1" ht="10.5"/>
    <row r="87" s="41" customFormat="1" ht="10.5"/>
    <row r="88" s="41" customFormat="1" ht="10.5"/>
    <row r="89" s="41" customFormat="1" ht="10.5"/>
    <row r="90" s="41" customFormat="1" ht="10.5"/>
    <row r="91" s="41" customFormat="1" ht="10.5"/>
    <row r="92" s="41" customFormat="1" ht="10.5"/>
    <row r="93" s="41" customFormat="1" ht="10.5"/>
    <row r="94" s="41" customFormat="1" ht="10.5"/>
    <row r="95" s="41" customFormat="1" ht="10.5"/>
    <row r="96" s="41" customFormat="1" ht="10.5"/>
    <row r="97" s="41" customFormat="1" ht="10.5"/>
    <row r="98" s="41" customFormat="1" ht="10.5"/>
    <row r="99" s="41" customFormat="1" ht="10.5"/>
    <row r="100" s="41" customFormat="1" ht="10.5"/>
    <row r="101" s="41" customFormat="1" ht="10.5"/>
    <row r="102" s="41" customFormat="1" ht="10.5"/>
    <row r="103" s="41" customFormat="1" ht="10.5"/>
    <row r="104" s="41" customFormat="1" ht="10.5"/>
    <row r="105" s="41" customFormat="1" ht="10.5"/>
    <row r="106" s="41" customFormat="1" ht="10.5"/>
  </sheetData>
  <mergeCells count="4">
    <mergeCell ref="A2:F2"/>
    <mergeCell ref="H2:M2"/>
    <mergeCell ref="A6:A7"/>
    <mergeCell ref="M6:M7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2009-08-04T07:24:14Z</cp:lastPrinted>
  <dcterms:created xsi:type="dcterms:W3CDTF">2002-05-13T01:14:02Z</dcterms:created>
  <dcterms:modified xsi:type="dcterms:W3CDTF">2009-08-05T01:06:05Z</dcterms:modified>
  <cp:category/>
  <cp:version/>
  <cp:contentType/>
  <cp:contentStatus/>
</cp:coreProperties>
</file>