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7845" activeTab="0"/>
  </bookViews>
  <sheets>
    <sheet name="畜牧用地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<sst xmlns="http://schemas.openxmlformats.org/spreadsheetml/2006/main" count="88" uniqueCount="86">
  <si>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>Land Use for Livestock</t>
  </si>
  <si>
    <t xml:space="preserve">Land Use for Poultry </t>
  </si>
  <si>
    <t>牛</t>
  </si>
  <si>
    <t>豬</t>
  </si>
  <si>
    <t>羊</t>
  </si>
  <si>
    <t>鹿</t>
  </si>
  <si>
    <t>雞</t>
  </si>
  <si>
    <t>鴨</t>
  </si>
  <si>
    <t>鵝</t>
  </si>
  <si>
    <t>Total</t>
  </si>
  <si>
    <t>Cattle</t>
  </si>
  <si>
    <t>Hogs</t>
  </si>
  <si>
    <t>Sheep &amp; Goats</t>
  </si>
  <si>
    <t>Deer</t>
  </si>
  <si>
    <t>Chickens</t>
  </si>
  <si>
    <t>Ducks</t>
  </si>
  <si>
    <t>Geese</t>
  </si>
  <si>
    <t>Turkeys</t>
  </si>
  <si>
    <t>Others</t>
  </si>
  <si>
    <t>臺        北        市</t>
  </si>
  <si>
    <t>高        雄        市</t>
  </si>
  <si>
    <t>臺   灣   省   合   計</t>
  </si>
  <si>
    <r>
      <t xml:space="preserve">  </t>
    </r>
    <r>
      <rPr>
        <sz val="7"/>
        <rFont val="Times New Roman"/>
        <family val="1"/>
      </rPr>
      <t xml:space="preserve"> 186     97</t>
    </r>
    <r>
      <rPr>
        <sz val="8"/>
        <rFont val="標楷體"/>
        <family val="4"/>
      </rPr>
      <t>年農業統計年報</t>
    </r>
  </si>
  <si>
    <t xml:space="preserve">AG. STATISTICS YEARBOOK 2008     187   </t>
  </si>
  <si>
    <r>
      <t xml:space="preserve">6.  </t>
    </r>
    <r>
      <rPr>
        <sz val="14"/>
        <rFont val="標楷體"/>
        <family val="4"/>
      </rPr>
      <t>畜牧用地面積</t>
    </r>
  </si>
  <si>
    <t>6.  Land Use for Livestock Production</t>
  </si>
  <si>
    <r>
      <t xml:space="preserve">   </t>
    </r>
    <r>
      <rPr>
        <sz val="7"/>
        <rFont val="標楷體"/>
        <family val="4"/>
      </rPr>
      <t>單位：公頃</t>
    </r>
  </si>
  <si>
    <r>
      <t>Unit</t>
    </r>
    <r>
      <rPr>
        <sz val="7"/>
        <rFont val="細明體"/>
        <family val="3"/>
      </rPr>
      <t>：</t>
    </r>
    <r>
      <rPr>
        <sz val="7"/>
        <rFont val="Times New Roman"/>
        <family val="1"/>
      </rPr>
      <t xml:space="preserve">ha   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</si>
  <si>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</si>
  <si>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家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畜</t>
    </r>
  </si>
  <si>
    <r>
      <t>家</t>
    </r>
    <r>
      <rPr>
        <sz val="8"/>
        <rFont val="Times New Roman"/>
        <family val="1"/>
      </rPr>
      <t xml:space="preserve">                             </t>
    </r>
    <r>
      <rPr>
        <sz val="8"/>
        <rFont val="標楷體"/>
        <family val="4"/>
      </rPr>
      <t>禽</t>
    </r>
  </si>
  <si>
    <t>Year, District</t>
  </si>
  <si>
    <r>
      <t>總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計</t>
    </r>
  </si>
  <si>
    <r>
      <t>其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他</t>
    </r>
  </si>
  <si>
    <t>Grand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</si>
  <si>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</si>
  <si>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火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雞</t>
    </r>
  </si>
  <si>
    <t>Total</t>
  </si>
  <si>
    <r>
      <t>民國</t>
    </r>
    <r>
      <rPr>
        <sz val="8"/>
        <rFont val="Times New Roman"/>
        <family val="1"/>
      </rPr>
      <t xml:space="preserve">           88               </t>
    </r>
    <r>
      <rPr>
        <sz val="8"/>
        <rFont val="標楷體"/>
        <family val="4"/>
      </rPr>
      <t>年</t>
    </r>
  </si>
  <si>
    <t xml:space="preserve">     Taipei City</t>
  </si>
  <si>
    <t xml:space="preserve">     Kaohsiung City</t>
  </si>
  <si>
    <t xml:space="preserve">     Taiwan Province</t>
  </si>
  <si>
    <t>臺       北       縣</t>
  </si>
  <si>
    <t xml:space="preserve">    Taipei County</t>
  </si>
  <si>
    <t>宜       蘭       縣</t>
  </si>
  <si>
    <t xml:space="preserve">    Yilan County</t>
  </si>
  <si>
    <t>桃       園       縣</t>
  </si>
  <si>
    <t xml:space="preserve">    Taoyuan County</t>
  </si>
  <si>
    <t>新       竹       縣</t>
  </si>
  <si>
    <t xml:space="preserve">    Hsinchu County</t>
  </si>
  <si>
    <t>苗       栗       縣</t>
  </si>
  <si>
    <t xml:space="preserve">    Miaoli County</t>
  </si>
  <si>
    <t>臺       中       縣</t>
  </si>
  <si>
    <t xml:space="preserve">    Taichung County</t>
  </si>
  <si>
    <t>彰       化       縣</t>
  </si>
  <si>
    <t xml:space="preserve">    Changhua County</t>
  </si>
  <si>
    <t>南       投       縣</t>
  </si>
  <si>
    <t xml:space="preserve">    Nantou County</t>
  </si>
  <si>
    <t>雲       林       縣</t>
  </si>
  <si>
    <t xml:space="preserve">    Yunlin County</t>
  </si>
  <si>
    <t>嘉       義       縣</t>
  </si>
  <si>
    <t xml:space="preserve">    Chiayi County</t>
  </si>
  <si>
    <t>臺       南       縣</t>
  </si>
  <si>
    <t xml:space="preserve">    Tainan County</t>
  </si>
  <si>
    <t>高       雄       縣</t>
  </si>
  <si>
    <t xml:space="preserve">    Kaohsiung County</t>
  </si>
  <si>
    <t>屏       東       縣</t>
  </si>
  <si>
    <t xml:space="preserve">    Pingtung County</t>
  </si>
  <si>
    <t>臺       東       縣</t>
  </si>
  <si>
    <t xml:space="preserve">    Taitung County</t>
  </si>
  <si>
    <t>花       蓮       縣</t>
  </si>
  <si>
    <t xml:space="preserve">    Hualien County</t>
  </si>
  <si>
    <t>澎       湖       縣</t>
  </si>
  <si>
    <t xml:space="preserve">    Penghu County</t>
  </si>
  <si>
    <t>基       隆       市</t>
  </si>
  <si>
    <t xml:space="preserve">    Keelung City</t>
  </si>
  <si>
    <t>新       竹       市</t>
  </si>
  <si>
    <t xml:space="preserve">    Hsinchu City</t>
  </si>
  <si>
    <t>臺       中       市</t>
  </si>
  <si>
    <t xml:space="preserve">    Taichung City</t>
  </si>
  <si>
    <t>嘉       義       市</t>
  </si>
  <si>
    <t xml:space="preserve">    Chiayi City</t>
  </si>
  <si>
    <t>臺       南       市</t>
  </si>
  <si>
    <t xml:space="preserve">    Tainan City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</si>
  <si>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</si>
  <si>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Statistics Office, COA, Executive Yuan.</t>
    </r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</si>
</sst>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\ ###\ ###"/>
    <numFmt numFmtId="181" formatCode="#\ ##0.00"/>
    <numFmt numFmtId="182" formatCode="#\ ###\ ##0.00"/>
    <numFmt numFmtId="183" formatCode="#\ ###\ ###\ ##0.00"/>
    <numFmt numFmtId="184" formatCode="* #,##0.00;\-* #,##0.00;\-"/>
    <numFmt numFmtId="185" formatCode="#\ ###\ ###\ ##0;\-* #\ ##0;_-* &quot;-&quot;;_-@_-"/>
    <numFmt numFmtId="186" formatCode="#\ ###\ ###\ ##0.00;;&quot;-&quot;"/>
    <numFmt numFmtId="187" formatCode="#\ ###\ ##0"/>
    <numFmt numFmtId="188" formatCode="0_ "/>
    <numFmt numFmtId="189" formatCode="#,##0.00_ "/>
    <numFmt numFmtId="190" formatCode="#,##0.000_ "/>
    <numFmt numFmtId="191" formatCode="_(* #,##0.0_);_(* \(#,##0.0\);_(* &quot;-&quot;??_);_(@_)"/>
    <numFmt numFmtId="192" formatCode="#,##0.00_);[Red]\(#,##0.00\)"/>
    <numFmt numFmtId="193" formatCode="##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\ ###\ ###\ ##0;;&quot;-&quot;"/>
    <numFmt numFmtId="198" formatCode="#\ ###\ ###\ ##0;&quot;-&quot;"/>
    <numFmt numFmtId="199" formatCode="0.00_);[Red]\(0.00\)"/>
    <numFmt numFmtId="200" formatCode="0.00_ "/>
    <numFmt numFmtId="201" formatCode="0.00;[Red]0.00"/>
  </numFmts>
  <fonts count="40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1"/>
    </font>
    <font>
      <b/>
      <i/>
      <sz val="12"/>
      <name val="華康標楷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細明體"/>
      <family val="3"/>
    </font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7"/>
      <name val="細明體"/>
      <family val="3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8"/>
      <name val="華康楷書體W5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7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8" fillId="0" borderId="0" xfId="0" applyFont="1" applyFill="1" applyAlignment="1">
      <alignment vertical="center"/>
    </xf>
    <xf numFmtId="0" fontId="28" fillId="0" borderId="0" xfId="40" applyFont="1">
      <alignment/>
      <protection/>
    </xf>
    <xf numFmtId="0" fontId="26" fillId="0" borderId="0" xfId="0" applyFont="1" applyAlignment="1" applyProtection="1">
      <alignment horizontal="right"/>
      <protection locked="0"/>
    </xf>
    <xf numFmtId="0" fontId="31" fillId="0" borderId="0" xfId="40" applyFont="1" applyAlignment="1">
      <alignment/>
      <protection/>
    </xf>
    <xf numFmtId="0" fontId="32" fillId="0" borderId="0" xfId="40" applyFont="1" applyAlignment="1">
      <alignment/>
      <protection/>
    </xf>
    <xf numFmtId="0" fontId="26" fillId="0" borderId="0" xfId="40" applyFont="1" applyAlignment="1">
      <alignment/>
      <protection/>
    </xf>
    <xf numFmtId="0" fontId="26" fillId="0" borderId="0" xfId="38" applyFont="1">
      <alignment/>
      <protection/>
    </xf>
    <xf numFmtId="0" fontId="26" fillId="0" borderId="10" xfId="40" applyFont="1" applyBorder="1">
      <alignment/>
      <protection/>
    </xf>
    <xf numFmtId="0" fontId="26" fillId="0" borderId="0" xfId="40" applyFont="1" applyBorder="1">
      <alignment/>
      <protection/>
    </xf>
    <xf numFmtId="0" fontId="26" fillId="0" borderId="10" xfId="38" applyFont="1" applyBorder="1" applyAlignment="1">
      <alignment horizontal="right"/>
      <protection/>
    </xf>
    <xf numFmtId="0" fontId="26" fillId="0" borderId="0" xfId="40" applyFont="1">
      <alignment/>
      <protection/>
    </xf>
    <xf numFmtId="0" fontId="28" fillId="0" borderId="11" xfId="40" applyFont="1" applyBorder="1" applyAlignment="1">
      <alignment horizontal="centerContinuous" vertical="center"/>
      <protection/>
    </xf>
    <xf numFmtId="0" fontId="27" fillId="0" borderId="0" xfId="40" applyFont="1" applyBorder="1" applyAlignment="1">
      <alignment horizontal="centerContinuous"/>
      <protection/>
    </xf>
    <xf numFmtId="0" fontId="28" fillId="0" borderId="0" xfId="40" applyFont="1" applyBorder="1" applyAlignment="1">
      <alignment horizontal="centerContinuous"/>
      <protection/>
    </xf>
    <xf numFmtId="0" fontId="28" fillId="0" borderId="11" xfId="40" applyFont="1" applyBorder="1" applyAlignment="1">
      <alignment horizontal="centerContinuous"/>
      <protection/>
    </xf>
    <xf numFmtId="0" fontId="28" fillId="0" borderId="0" xfId="40" applyFont="1" applyBorder="1">
      <alignment/>
      <protection/>
    </xf>
    <xf numFmtId="0" fontId="27" fillId="0" borderId="0" xfId="40" applyFont="1" applyBorder="1" applyAlignment="1">
      <alignment horizontal="centerContinuous" vertical="center"/>
      <protection/>
    </xf>
    <xf numFmtId="0" fontId="28" fillId="0" borderId="0" xfId="40" applyFont="1" applyBorder="1" applyAlignment="1">
      <alignment horizontal="centerContinuous" vertical="center"/>
      <protection/>
    </xf>
    <xf numFmtId="0" fontId="28" fillId="0" borderId="12" xfId="40" applyFont="1" applyBorder="1" applyAlignment="1">
      <alignment vertical="center"/>
      <protection/>
    </xf>
    <xf numFmtId="0" fontId="27" fillId="0" borderId="11" xfId="40" applyFont="1" applyBorder="1" applyAlignment="1">
      <alignment horizontal="centerContinuous"/>
      <protection/>
    </xf>
    <xf numFmtId="0" fontId="36" fillId="0" borderId="13" xfId="40" applyFont="1" applyBorder="1" applyAlignment="1">
      <alignment horizontal="centerContinuous" vertical="center"/>
      <protection/>
    </xf>
    <xf numFmtId="0" fontId="36" fillId="0" borderId="14" xfId="40" applyFont="1" applyBorder="1" applyAlignment="1">
      <alignment horizontal="centerContinuous" vertical="center"/>
      <protection/>
    </xf>
    <xf numFmtId="0" fontId="27" fillId="0" borderId="12" xfId="40" applyFont="1" applyBorder="1" applyAlignment="1">
      <alignment horizontal="centerContinuous" vertical="center"/>
      <protection/>
    </xf>
    <xf numFmtId="0" fontId="28" fillId="0" borderId="11" xfId="40" applyFont="1" applyBorder="1" applyAlignment="1">
      <alignment horizontal="center"/>
      <protection/>
    </xf>
    <xf numFmtId="0" fontId="27" fillId="0" borderId="11" xfId="40" applyFont="1" applyBorder="1" applyAlignment="1">
      <alignment horizontal="center"/>
      <protection/>
    </xf>
    <xf numFmtId="0" fontId="28" fillId="0" borderId="0" xfId="40" applyFont="1" applyBorder="1" applyAlignment="1">
      <alignment/>
      <protection/>
    </xf>
    <xf numFmtId="0" fontId="28" fillId="0" borderId="12" xfId="40" applyFont="1" applyBorder="1" applyAlignment="1">
      <alignment horizontal="center"/>
      <protection/>
    </xf>
    <xf numFmtId="0" fontId="36" fillId="0" borderId="11" xfId="40" applyFont="1" applyBorder="1" applyAlignment="1">
      <alignment horizontal="center"/>
      <protection/>
    </xf>
    <xf numFmtId="0" fontId="36" fillId="0" borderId="12" xfId="40" applyFont="1" applyBorder="1" applyAlignment="1">
      <alignment horizontal="center"/>
      <protection/>
    </xf>
    <xf numFmtId="0" fontId="28" fillId="0" borderId="0" xfId="40" applyFont="1" applyAlignment="1">
      <alignment/>
      <protection/>
    </xf>
    <xf numFmtId="0" fontId="36" fillId="0" borderId="15" xfId="40" applyFont="1" applyBorder="1" applyAlignment="1">
      <alignment horizontal="center" vertical="top"/>
      <protection/>
    </xf>
    <xf numFmtId="0" fontId="36" fillId="0" borderId="16" xfId="40" applyFont="1" applyBorder="1" applyAlignment="1">
      <alignment horizontal="center" vertical="top"/>
      <protection/>
    </xf>
    <xf numFmtId="0" fontId="28" fillId="0" borderId="0" xfId="40" applyFont="1" applyBorder="1" applyAlignment="1">
      <alignment vertical="top"/>
      <protection/>
    </xf>
    <xf numFmtId="0" fontId="36" fillId="0" borderId="17" xfId="40" applyFont="1" applyBorder="1" applyAlignment="1">
      <alignment horizontal="center" vertical="top"/>
      <protection/>
    </xf>
    <xf numFmtId="0" fontId="28" fillId="0" borderId="12" xfId="40" applyFont="1" applyBorder="1">
      <alignment/>
      <protection/>
    </xf>
    <xf numFmtId="0" fontId="28" fillId="0" borderId="0" xfId="40" applyFont="1" applyAlignment="1">
      <alignment horizontal="right"/>
      <protection/>
    </xf>
    <xf numFmtId="0" fontId="28" fillId="0" borderId="0" xfId="40" applyFont="1" applyBorder="1" applyAlignment="1">
      <alignment horizontal="right"/>
      <protection/>
    </xf>
    <xf numFmtId="0" fontId="28" fillId="0" borderId="12" xfId="40" applyFont="1" applyBorder="1" applyAlignment="1">
      <alignment horizontal="right"/>
      <protection/>
    </xf>
    <xf numFmtId="0" fontId="27" fillId="0" borderId="12" xfId="35" applyFont="1" applyBorder="1" applyAlignment="1">
      <alignment horizontal="center"/>
      <protection/>
    </xf>
    <xf numFmtId="187" fontId="28" fillId="0" borderId="0" xfId="40" applyNumberFormat="1" applyFont="1" applyAlignment="1">
      <alignment horizontal="right"/>
      <protection/>
    </xf>
    <xf numFmtId="187" fontId="28" fillId="0" borderId="0" xfId="40" applyNumberFormat="1" applyFont="1" applyBorder="1" applyAlignment="1">
      <alignment horizontal="right"/>
      <protection/>
    </xf>
    <xf numFmtId="0" fontId="28" fillId="0" borderId="18" xfId="34" applyFont="1" applyBorder="1" applyAlignment="1" quotePrefix="1">
      <alignment horizontal="center"/>
      <protection/>
    </xf>
    <xf numFmtId="0" fontId="28" fillId="0" borderId="12" xfId="34" applyFont="1" applyBorder="1" applyAlignment="1" quotePrefix="1">
      <alignment horizontal="center"/>
      <protection/>
    </xf>
    <xf numFmtId="0" fontId="36" fillId="0" borderId="0" xfId="40" applyFont="1">
      <alignment/>
      <protection/>
    </xf>
    <xf numFmtId="0" fontId="28" fillId="0" borderId="12" xfId="34" applyFont="1" applyBorder="1" applyAlignment="1" applyProtection="1" quotePrefix="1">
      <alignment horizontal="center"/>
      <protection locked="0"/>
    </xf>
    <xf numFmtId="0" fontId="28" fillId="0" borderId="12" xfId="34" applyFont="1" applyBorder="1" applyAlignment="1">
      <alignment horizontal="center"/>
      <protection/>
    </xf>
    <xf numFmtId="0" fontId="37" fillId="0" borderId="12" xfId="34" applyFont="1" applyBorder="1" applyAlignment="1" quotePrefix="1">
      <alignment horizontal="center"/>
      <protection/>
    </xf>
    <xf numFmtId="187" fontId="37" fillId="0" borderId="0" xfId="40" applyNumberFormat="1" applyFont="1" applyAlignment="1">
      <alignment horizontal="right"/>
      <protection/>
    </xf>
    <xf numFmtId="0" fontId="37" fillId="0" borderId="18" xfId="34" applyFont="1" applyBorder="1" applyAlignment="1" quotePrefix="1">
      <alignment horizontal="center"/>
      <protection/>
    </xf>
    <xf numFmtId="0" fontId="37" fillId="0" borderId="0" xfId="40" applyFont="1">
      <alignment/>
      <protection/>
    </xf>
    <xf numFmtId="0" fontId="38" fillId="0" borderId="0" xfId="40" applyFont="1">
      <alignment/>
      <protection/>
    </xf>
    <xf numFmtId="0" fontId="28" fillId="0" borderId="12" xfId="36" applyFont="1" applyBorder="1" applyAlignment="1" quotePrefix="1">
      <alignment vertical="center"/>
      <protection/>
    </xf>
    <xf numFmtId="185" fontId="28" fillId="0" borderId="0" xfId="40" applyNumberFormat="1" applyFont="1" applyAlignment="1">
      <alignment horizontal="right"/>
      <protection/>
    </xf>
    <xf numFmtId="185" fontId="28" fillId="0" borderId="0" xfId="40" applyNumberFormat="1" applyFont="1" applyBorder="1" applyAlignment="1">
      <alignment horizontal="right"/>
      <protection/>
    </xf>
    <xf numFmtId="0" fontId="28" fillId="0" borderId="18" xfId="37" applyFont="1" applyBorder="1" applyAlignment="1" applyProtection="1">
      <alignment horizontal="left" indent="1"/>
      <protection/>
    </xf>
    <xf numFmtId="0" fontId="27" fillId="0" borderId="12" xfId="36" applyFont="1" applyBorder="1" applyAlignment="1">
      <alignment horizontal="center" vertical="center"/>
      <protection/>
    </xf>
    <xf numFmtId="185" fontId="28" fillId="0" borderId="0" xfId="40" applyNumberFormat="1" applyFont="1" applyAlignment="1" applyProtection="1">
      <alignment horizontal="right"/>
      <protection locked="0"/>
    </xf>
    <xf numFmtId="185" fontId="28" fillId="0" borderId="0" xfId="39" applyNumberFormat="1" applyFont="1" applyBorder="1" applyAlignment="1" applyProtection="1">
      <alignment horizontal="right" vertical="center"/>
      <protection locked="0"/>
    </xf>
    <xf numFmtId="0" fontId="28" fillId="0" borderId="18" xfId="36" applyFont="1" applyBorder="1" applyAlignment="1" applyProtection="1">
      <alignment vertical="center"/>
      <protection locked="0"/>
    </xf>
    <xf numFmtId="185" fontId="28" fillId="0" borderId="0" xfId="40" applyNumberFormat="1" applyFont="1" applyBorder="1" applyAlignment="1" applyProtection="1">
      <alignment horizontal="right"/>
      <protection locked="0"/>
    </xf>
    <xf numFmtId="0" fontId="28" fillId="0" borderId="18" xfId="36" applyFont="1" applyBorder="1" applyAlignment="1" applyProtection="1">
      <alignment horizontal="left" vertical="center" indent="1"/>
      <protection locked="0"/>
    </xf>
    <xf numFmtId="0" fontId="27" fillId="0" borderId="12" xfId="36" applyFont="1" applyBorder="1" applyAlignment="1">
      <alignment horizontal="left" vertical="center" indent="1"/>
      <protection/>
    </xf>
    <xf numFmtId="0" fontId="8" fillId="0" borderId="17" xfId="40" applyFont="1" applyBorder="1">
      <alignment/>
      <protection/>
    </xf>
    <xf numFmtId="0" fontId="28" fillId="0" borderId="10" xfId="40" applyFont="1" applyBorder="1" applyAlignment="1">
      <alignment horizontal="right"/>
      <protection/>
    </xf>
    <xf numFmtId="0" fontId="28" fillId="0" borderId="10" xfId="40" applyFont="1" applyBorder="1" applyAlignment="1" applyProtection="1">
      <alignment horizontal="right"/>
      <protection locked="0"/>
    </xf>
    <xf numFmtId="0" fontId="8" fillId="0" borderId="0" xfId="40" applyFont="1" applyAlignment="1" applyProtection="1">
      <alignment horizontal="right"/>
      <protection locked="0"/>
    </xf>
    <xf numFmtId="0" fontId="28" fillId="0" borderId="19" xfId="40" applyFont="1" applyBorder="1">
      <alignment/>
      <protection/>
    </xf>
    <xf numFmtId="0" fontId="28" fillId="0" borderId="0" xfId="41" applyFont="1">
      <alignment/>
      <protection/>
    </xf>
    <xf numFmtId="0" fontId="8" fillId="0" borderId="0" xfId="41" applyFont="1" applyFill="1">
      <alignment/>
      <protection/>
    </xf>
    <xf numFmtId="0" fontId="8" fillId="0" borderId="0" xfId="41" applyFont="1" applyFill="1" applyBorder="1">
      <alignment/>
      <protection/>
    </xf>
    <xf numFmtId="0" fontId="28" fillId="0" borderId="0" xfId="33" applyFont="1">
      <alignment/>
      <protection/>
    </xf>
    <xf numFmtId="0" fontId="8" fillId="0" borderId="0" xfId="40" applyFont="1">
      <alignment/>
      <protection/>
    </xf>
    <xf numFmtId="0" fontId="31" fillId="0" borderId="0" xfId="40" applyFont="1" applyAlignment="1">
      <alignment horizontal="center" vertical="top"/>
      <protection/>
    </xf>
    <xf numFmtId="0" fontId="26" fillId="0" borderId="0" xfId="40" applyFont="1" applyAlignment="1">
      <alignment horizontal="center"/>
      <protection/>
    </xf>
    <xf numFmtId="0" fontId="27" fillId="0" borderId="20" xfId="36" applyFont="1" applyBorder="1" applyAlignment="1" quotePrefix="1">
      <alignment horizontal="center" vertical="center"/>
      <protection/>
    </xf>
    <xf numFmtId="0" fontId="27" fillId="0" borderId="12" xfId="36" applyFont="1" applyBorder="1" applyAlignment="1" quotePrefix="1">
      <alignment horizontal="center" vertical="center"/>
      <protection/>
    </xf>
    <xf numFmtId="0" fontId="27" fillId="0" borderId="17" xfId="36" applyFont="1" applyBorder="1" applyAlignment="1" quotePrefix="1">
      <alignment horizontal="center" vertical="center"/>
      <protection/>
    </xf>
    <xf numFmtId="0" fontId="28" fillId="0" borderId="21" xfId="36" applyFont="1" applyBorder="1" applyAlignment="1">
      <alignment horizontal="center" vertical="center"/>
      <protection/>
    </xf>
    <xf numFmtId="0" fontId="28" fillId="0" borderId="18" xfId="36" applyFont="1" applyBorder="1" applyAlignment="1">
      <alignment horizontal="center" vertical="center"/>
      <protection/>
    </xf>
    <xf numFmtId="0" fontId="28" fillId="0" borderId="19" xfId="36" applyFont="1" applyBorder="1" applyAlignment="1">
      <alignment horizontal="center" vertical="center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6e" xfId="33"/>
    <cellStyle name="一般_26G" xfId="34"/>
    <cellStyle name="一般_26J" xfId="35"/>
    <cellStyle name="一般_27H" xfId="36"/>
    <cellStyle name="一般_81" xfId="37"/>
    <cellStyle name="一般_87" xfId="38"/>
    <cellStyle name="一般_88" xfId="39"/>
    <cellStyle name="一般_89" xfId="40"/>
    <cellStyle name="一般_結構90" xfId="41"/>
    <cellStyle name="Comma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7"/>
  <sheetViews>
    <sheetView tabSelected="1" workbookViewId="0" topLeftCell="A1">
      <pane xSplit="1" ySplit="21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B22" sqref="B22"/>
    </sheetView>
  </sheetViews>
  <sheetFormatPr defaultColWidth="8.796875" defaultRowHeight="15"/>
  <cols>
    <col min="1" max="1" width="19.59765625" style="72" customWidth="1"/>
    <col min="2" max="7" width="9.3984375" style="72" customWidth="1"/>
    <col min="8" max="8" width="16.09765625" style="72" customWidth="1"/>
    <col min="9" max="14" width="9.3984375" style="72" customWidth="1"/>
    <col min="15" max="15" width="19.59765625" style="72" customWidth="1"/>
    <col min="16" max="16384" width="9" style="72" customWidth="1"/>
  </cols>
  <sheetData>
    <row r="1" spans="1:15" s="2" customFormat="1" ht="10.5" customHeight="1">
      <c r="A1" s="1" t="s">
        <v>22</v>
      </c>
      <c r="O1" s="3" t="s">
        <v>23</v>
      </c>
    </row>
    <row r="2" spans="1:15" s="4" customFormat="1" ht="27" customHeight="1">
      <c r="A2" s="73" t="s">
        <v>24</v>
      </c>
      <c r="B2" s="73"/>
      <c r="C2" s="73"/>
      <c r="D2" s="73"/>
      <c r="E2" s="73"/>
      <c r="F2" s="73"/>
      <c r="G2" s="73"/>
      <c r="I2" s="73" t="s">
        <v>25</v>
      </c>
      <c r="J2" s="73"/>
      <c r="K2" s="73"/>
      <c r="L2" s="73"/>
      <c r="M2" s="73"/>
      <c r="N2" s="73"/>
      <c r="O2" s="73"/>
    </row>
    <row r="3" spans="1:15" s="5" customFormat="1" ht="18" customHeight="1">
      <c r="A3" s="74"/>
      <c r="B3" s="74"/>
      <c r="C3" s="74"/>
      <c r="D3" s="74"/>
      <c r="E3" s="74"/>
      <c r="F3" s="74"/>
      <c r="G3" s="74"/>
      <c r="O3" s="6"/>
    </row>
    <row r="4" spans="1:15" s="11" customFormat="1" ht="10.5" customHeight="1">
      <c r="A4" s="7" t="s">
        <v>26</v>
      </c>
      <c r="B4" s="8"/>
      <c r="C4" s="8"/>
      <c r="D4" s="8"/>
      <c r="E4" s="8"/>
      <c r="F4" s="8"/>
      <c r="G4" s="8"/>
      <c r="H4" s="9"/>
      <c r="I4" s="8"/>
      <c r="J4" s="8"/>
      <c r="K4" s="8"/>
      <c r="L4" s="8"/>
      <c r="M4" s="8"/>
      <c r="N4" s="8"/>
      <c r="O4" s="10" t="s">
        <v>27</v>
      </c>
    </row>
    <row r="5" spans="1:15" s="2" customFormat="1" ht="15" customHeight="1">
      <c r="A5" s="75" t="s">
        <v>28</v>
      </c>
      <c r="B5" s="12"/>
      <c r="C5" s="13" t="s">
        <v>29</v>
      </c>
      <c r="D5" s="14"/>
      <c r="E5" s="14"/>
      <c r="F5" s="14"/>
      <c r="G5" s="15"/>
      <c r="H5" s="16"/>
      <c r="I5" s="17" t="s">
        <v>30</v>
      </c>
      <c r="J5" s="18"/>
      <c r="K5" s="18"/>
      <c r="L5" s="18"/>
      <c r="M5" s="12"/>
      <c r="N5" s="19"/>
      <c r="O5" s="78" t="s">
        <v>31</v>
      </c>
    </row>
    <row r="6" spans="1:15" s="2" customFormat="1" ht="13.5" customHeight="1">
      <c r="A6" s="76"/>
      <c r="B6" s="20" t="s">
        <v>32</v>
      </c>
      <c r="C6" s="21" t="s">
        <v>0</v>
      </c>
      <c r="D6" s="21"/>
      <c r="E6" s="21"/>
      <c r="F6" s="21"/>
      <c r="G6" s="22"/>
      <c r="H6" s="16"/>
      <c r="I6" s="21" t="s">
        <v>1</v>
      </c>
      <c r="J6" s="21"/>
      <c r="K6" s="21"/>
      <c r="L6" s="21"/>
      <c r="M6" s="22"/>
      <c r="N6" s="23" t="s">
        <v>33</v>
      </c>
      <c r="O6" s="79"/>
    </row>
    <row r="7" spans="1:15" s="2" customFormat="1" ht="13.5" customHeight="1">
      <c r="A7" s="76"/>
      <c r="B7" s="24" t="s">
        <v>34</v>
      </c>
      <c r="C7" s="25" t="s">
        <v>35</v>
      </c>
      <c r="D7" s="25" t="s">
        <v>2</v>
      </c>
      <c r="E7" s="25" t="s">
        <v>3</v>
      </c>
      <c r="F7" s="25" t="s">
        <v>4</v>
      </c>
      <c r="G7" s="25" t="s">
        <v>5</v>
      </c>
      <c r="H7" s="26"/>
      <c r="I7" s="25" t="s">
        <v>35</v>
      </c>
      <c r="J7" s="25" t="s">
        <v>6</v>
      </c>
      <c r="K7" s="25" t="s">
        <v>7</v>
      </c>
      <c r="L7" s="25" t="s">
        <v>8</v>
      </c>
      <c r="M7" s="25" t="s">
        <v>36</v>
      </c>
      <c r="N7" s="27"/>
      <c r="O7" s="79"/>
    </row>
    <row r="8" spans="1:15" s="30" customFormat="1" ht="13.5" customHeight="1">
      <c r="A8" s="76"/>
      <c r="B8" s="28" t="s">
        <v>9</v>
      </c>
      <c r="C8" s="28" t="s">
        <v>37</v>
      </c>
      <c r="D8" s="28" t="s">
        <v>10</v>
      </c>
      <c r="E8" s="28" t="s">
        <v>11</v>
      </c>
      <c r="F8" s="28" t="s">
        <v>12</v>
      </c>
      <c r="G8" s="28" t="s">
        <v>13</v>
      </c>
      <c r="H8" s="26"/>
      <c r="I8" s="28" t="s">
        <v>37</v>
      </c>
      <c r="J8" s="28" t="s">
        <v>14</v>
      </c>
      <c r="K8" s="28" t="s">
        <v>15</v>
      </c>
      <c r="L8" s="28" t="s">
        <v>16</v>
      </c>
      <c r="M8" s="28" t="s">
        <v>17</v>
      </c>
      <c r="N8" s="29" t="s">
        <v>18</v>
      </c>
      <c r="O8" s="79"/>
    </row>
    <row r="9" spans="1:15" s="2" customFormat="1" ht="4.5" customHeight="1">
      <c r="A9" s="77"/>
      <c r="B9" s="31"/>
      <c r="C9" s="32"/>
      <c r="D9" s="31"/>
      <c r="E9" s="31"/>
      <c r="F9" s="31"/>
      <c r="G9" s="31"/>
      <c r="H9" s="33"/>
      <c r="I9" s="31"/>
      <c r="J9" s="31"/>
      <c r="K9" s="31"/>
      <c r="L9" s="31"/>
      <c r="M9" s="31"/>
      <c r="N9" s="34"/>
      <c r="O9" s="80"/>
    </row>
    <row r="10" spans="1:15" s="2" customFormat="1" ht="4.5" customHeight="1">
      <c r="A10" s="35"/>
      <c r="B10" s="36"/>
      <c r="C10" s="36"/>
      <c r="D10" s="36"/>
      <c r="E10" s="36"/>
      <c r="F10" s="36"/>
      <c r="G10" s="36"/>
      <c r="H10" s="37"/>
      <c r="I10" s="36"/>
      <c r="J10" s="36"/>
      <c r="K10" s="36"/>
      <c r="L10" s="36"/>
      <c r="M10" s="36"/>
      <c r="N10" s="38"/>
      <c r="O10" s="37"/>
    </row>
    <row r="11" spans="1:15" s="2" customFormat="1" ht="9.75" customHeight="1">
      <c r="A11" s="39" t="s">
        <v>38</v>
      </c>
      <c r="B11" s="40">
        <v>12826.047</v>
      </c>
      <c r="C11" s="40">
        <v>7242.684999999999</v>
      </c>
      <c r="D11" s="40">
        <v>1802.12</v>
      </c>
      <c r="E11" s="40">
        <v>4446.397999999999</v>
      </c>
      <c r="F11" s="40">
        <v>734.3310000000001</v>
      </c>
      <c r="G11" s="40">
        <v>259.836</v>
      </c>
      <c r="H11" s="40"/>
      <c r="I11" s="40">
        <v>5554.312</v>
      </c>
      <c r="J11" s="40">
        <v>3906.01</v>
      </c>
      <c r="K11" s="40">
        <v>1170.1309999999996</v>
      </c>
      <c r="L11" s="40">
        <v>437.882</v>
      </c>
      <c r="M11" s="40">
        <v>40.289</v>
      </c>
      <c r="N11" s="41">
        <v>29.05</v>
      </c>
      <c r="O11" s="42">
        <v>1999</v>
      </c>
    </row>
    <row r="12" spans="1:15" s="2" customFormat="1" ht="9.75" customHeight="1">
      <c r="A12" s="43">
        <v>89</v>
      </c>
      <c r="B12" s="40">
        <v>12412</v>
      </c>
      <c r="C12" s="40">
        <v>6916</v>
      </c>
      <c r="D12" s="40">
        <v>1736</v>
      </c>
      <c r="E12" s="40">
        <v>4254</v>
      </c>
      <c r="F12" s="40">
        <v>683</v>
      </c>
      <c r="G12" s="40">
        <v>243</v>
      </c>
      <c r="H12" s="40"/>
      <c r="I12" s="40">
        <v>5449</v>
      </c>
      <c r="J12" s="40">
        <v>3826</v>
      </c>
      <c r="K12" s="40">
        <v>1154</v>
      </c>
      <c r="L12" s="40">
        <v>434</v>
      </c>
      <c r="M12" s="40">
        <v>35</v>
      </c>
      <c r="N12" s="41">
        <v>47</v>
      </c>
      <c r="O12" s="42">
        <v>2000</v>
      </c>
    </row>
    <row r="13" spans="1:15" s="2" customFormat="1" ht="9.75" customHeight="1">
      <c r="A13" s="43">
        <v>90</v>
      </c>
      <c r="B13" s="40">
        <v>11370</v>
      </c>
      <c r="C13" s="40">
        <v>6005</v>
      </c>
      <c r="D13" s="40">
        <v>1504</v>
      </c>
      <c r="E13" s="40">
        <v>3734</v>
      </c>
      <c r="F13" s="40">
        <v>531</v>
      </c>
      <c r="G13" s="40">
        <v>236</v>
      </c>
      <c r="H13" s="40"/>
      <c r="I13" s="40">
        <v>5319</v>
      </c>
      <c r="J13" s="40">
        <v>3671</v>
      </c>
      <c r="K13" s="40">
        <v>1202</v>
      </c>
      <c r="L13" s="40">
        <v>408</v>
      </c>
      <c r="M13" s="40">
        <v>38</v>
      </c>
      <c r="N13" s="41">
        <v>46</v>
      </c>
      <c r="O13" s="42">
        <v>2001</v>
      </c>
    </row>
    <row r="14" spans="1:57" s="44" customFormat="1" ht="9.75" customHeight="1">
      <c r="A14" s="43">
        <v>91</v>
      </c>
      <c r="B14" s="40">
        <v>11430</v>
      </c>
      <c r="C14" s="40">
        <v>5713</v>
      </c>
      <c r="D14" s="40">
        <v>942</v>
      </c>
      <c r="E14" s="40">
        <v>4070</v>
      </c>
      <c r="F14" s="40">
        <v>476</v>
      </c>
      <c r="G14" s="40">
        <v>225</v>
      </c>
      <c r="H14" s="40"/>
      <c r="I14" s="40">
        <v>5676</v>
      </c>
      <c r="J14" s="40">
        <v>4089</v>
      </c>
      <c r="K14" s="40">
        <v>1144</v>
      </c>
      <c r="L14" s="40">
        <v>410</v>
      </c>
      <c r="M14" s="40">
        <v>33</v>
      </c>
      <c r="N14" s="41">
        <v>41</v>
      </c>
      <c r="O14" s="42">
        <v>2002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44" customFormat="1" ht="9.75" customHeight="1">
      <c r="A15" s="43">
        <v>92</v>
      </c>
      <c r="B15" s="40">
        <v>11168</v>
      </c>
      <c r="C15" s="40">
        <v>6240</v>
      </c>
      <c r="D15" s="40">
        <v>1802</v>
      </c>
      <c r="E15" s="40">
        <v>3590</v>
      </c>
      <c r="F15" s="40">
        <v>624</v>
      </c>
      <c r="G15" s="40">
        <v>224</v>
      </c>
      <c r="H15" s="40"/>
      <c r="I15" s="40">
        <v>4868</v>
      </c>
      <c r="J15" s="40">
        <v>3321</v>
      </c>
      <c r="K15" s="40">
        <v>1126</v>
      </c>
      <c r="L15" s="40">
        <v>390</v>
      </c>
      <c r="M15" s="40">
        <v>31</v>
      </c>
      <c r="N15" s="40">
        <v>60</v>
      </c>
      <c r="O15" s="42">
        <v>2003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15" s="2" customFormat="1" ht="9.75" customHeight="1">
      <c r="A16" s="45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</row>
    <row r="17" spans="1:57" s="44" customFormat="1" ht="9.75" customHeight="1">
      <c r="A17" s="43">
        <v>93</v>
      </c>
      <c r="B17" s="40">
        <v>11172.3173</v>
      </c>
      <c r="C17" s="40">
        <v>6106.128</v>
      </c>
      <c r="D17" s="40">
        <v>1743</v>
      </c>
      <c r="E17" s="40">
        <v>3682</v>
      </c>
      <c r="F17" s="40">
        <v>451</v>
      </c>
      <c r="G17" s="40">
        <v>230.128</v>
      </c>
      <c r="H17" s="40"/>
      <c r="I17" s="40">
        <v>5008.5733</v>
      </c>
      <c r="J17" s="40">
        <v>3439</v>
      </c>
      <c r="K17" s="40">
        <v>1155</v>
      </c>
      <c r="L17" s="40">
        <v>382</v>
      </c>
      <c r="M17" s="40">
        <v>32.5733</v>
      </c>
      <c r="N17" s="40">
        <v>57.616</v>
      </c>
      <c r="O17" s="42">
        <v>2004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s="44" customFormat="1" ht="9.75" customHeight="1">
      <c r="A18" s="43">
        <v>94</v>
      </c>
      <c r="B18" s="40">
        <v>10178.480525500001</v>
      </c>
      <c r="C18" s="40">
        <v>5019.541950000001</v>
      </c>
      <c r="D18" s="40">
        <v>1004.3853</v>
      </c>
      <c r="E18" s="40">
        <v>3391.828899999999</v>
      </c>
      <c r="F18" s="40">
        <v>529.9350500000002</v>
      </c>
      <c r="G18" s="40">
        <v>93.39269999999999</v>
      </c>
      <c r="H18" s="40"/>
      <c r="I18" s="40">
        <v>5158.9385755</v>
      </c>
      <c r="J18" s="40">
        <v>3375.395544000001</v>
      </c>
      <c r="K18" s="40">
        <v>1276.5295715</v>
      </c>
      <c r="L18" s="40">
        <v>419.5852</v>
      </c>
      <c r="M18" s="40">
        <v>33.76916000000001</v>
      </c>
      <c r="N18" s="40">
        <v>53.6591</v>
      </c>
      <c r="O18" s="42">
        <v>2005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s="44" customFormat="1" ht="9.75" customHeight="1">
      <c r="A19" s="46">
        <v>95</v>
      </c>
      <c r="B19" s="40">
        <v>9571.295399999999</v>
      </c>
      <c r="C19" s="40">
        <v>4636.182599999999</v>
      </c>
      <c r="D19" s="40">
        <v>591.0747999999999</v>
      </c>
      <c r="E19" s="40">
        <v>3633.8282</v>
      </c>
      <c r="F19" s="40">
        <v>349.33990000000006</v>
      </c>
      <c r="G19" s="40">
        <v>61.939699999999995</v>
      </c>
      <c r="H19" s="40"/>
      <c r="I19" s="40">
        <v>4837.621700000001</v>
      </c>
      <c r="J19" s="40">
        <v>3247.2861</v>
      </c>
      <c r="K19" s="40">
        <v>1133.2092</v>
      </c>
      <c r="L19" s="40">
        <v>430.1402</v>
      </c>
      <c r="M19" s="40">
        <v>26.986200000000004</v>
      </c>
      <c r="N19" s="40">
        <v>97.49109999999999</v>
      </c>
      <c r="O19" s="42">
        <v>2006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s="44" customFormat="1" ht="9.75" customHeight="1">
      <c r="A20" s="46">
        <v>96</v>
      </c>
      <c r="B20" s="40">
        <v>8867.254299999999</v>
      </c>
      <c r="C20" s="40">
        <v>4041.1936000000005</v>
      </c>
      <c r="D20" s="40">
        <v>577.8478999999996</v>
      </c>
      <c r="E20" s="40">
        <v>3081.1157000000007</v>
      </c>
      <c r="F20" s="40">
        <v>320.5408999999999</v>
      </c>
      <c r="G20" s="40">
        <v>61.68909999999999</v>
      </c>
      <c r="H20" s="40"/>
      <c r="I20" s="40">
        <v>4740.0365</v>
      </c>
      <c r="J20" s="40">
        <v>2988.4431</v>
      </c>
      <c r="K20" s="40">
        <v>1322.2064999999998</v>
      </c>
      <c r="L20" s="40">
        <v>400.5204</v>
      </c>
      <c r="M20" s="40">
        <v>28.8275</v>
      </c>
      <c r="N20" s="40">
        <v>86.02420000000001</v>
      </c>
      <c r="O20" s="42">
        <v>2007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s="51" customFormat="1" ht="9.75" customHeight="1">
      <c r="A21" s="47">
        <v>97</v>
      </c>
      <c r="B21" s="48">
        <f>SUM(B23:B27)</f>
        <v>8671.277199999999</v>
      </c>
      <c r="C21" s="48">
        <f aca="true" t="shared" si="0" ref="C21:N21">SUM(C23:C27)</f>
        <v>3902.1520999999993</v>
      </c>
      <c r="D21" s="48">
        <f t="shared" si="0"/>
        <v>563.6388999999998</v>
      </c>
      <c r="E21" s="48">
        <f t="shared" si="0"/>
        <v>2976.2032999999997</v>
      </c>
      <c r="F21" s="48">
        <f t="shared" si="0"/>
        <v>296.50529999999986</v>
      </c>
      <c r="G21" s="48">
        <f t="shared" si="0"/>
        <v>65.80460000000001</v>
      </c>
      <c r="H21" s="48"/>
      <c r="I21" s="48">
        <f t="shared" si="0"/>
        <v>4689.407</v>
      </c>
      <c r="J21" s="48">
        <f t="shared" si="0"/>
        <v>2953.0102999999995</v>
      </c>
      <c r="K21" s="48">
        <f t="shared" si="0"/>
        <v>1306.8927999999999</v>
      </c>
      <c r="L21" s="48">
        <f t="shared" si="0"/>
        <v>394.37370000000004</v>
      </c>
      <c r="M21" s="48">
        <f t="shared" si="0"/>
        <v>35.0612</v>
      </c>
      <c r="N21" s="48">
        <f t="shared" si="0"/>
        <v>79.71809999999998</v>
      </c>
      <c r="O21" s="49">
        <v>2008</v>
      </c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15" s="2" customFormat="1" ht="12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4"/>
      <c r="O22" s="55"/>
    </row>
    <row r="23" spans="1:15" s="2" customFormat="1" ht="14.25" customHeight="1">
      <c r="A23" s="56" t="s">
        <v>19</v>
      </c>
      <c r="B23" s="53">
        <f>(C23+I23+N23)</f>
        <v>7.3553999999999995</v>
      </c>
      <c r="C23" s="53">
        <f>SUM(D23:G23)</f>
        <v>2.0764</v>
      </c>
      <c r="D23" s="57">
        <v>0.103</v>
      </c>
      <c r="E23" s="57">
        <v>1.4754</v>
      </c>
      <c r="F23" s="58">
        <v>0.183</v>
      </c>
      <c r="G23" s="58">
        <v>0.315</v>
      </c>
      <c r="H23" s="53"/>
      <c r="I23" s="53">
        <f>(SUM(J23:M23))</f>
        <v>0.644</v>
      </c>
      <c r="J23" s="57">
        <v>0.634</v>
      </c>
      <c r="K23" s="57">
        <v>0.01</v>
      </c>
      <c r="L23" s="58">
        <v>0</v>
      </c>
      <c r="M23" s="58">
        <v>0</v>
      </c>
      <c r="N23" s="58">
        <v>4.635</v>
      </c>
      <c r="O23" s="59" t="s">
        <v>39</v>
      </c>
    </row>
    <row r="24" spans="1:15" s="2" customFormat="1" ht="14.25" customHeight="1">
      <c r="A24" s="56"/>
      <c r="B24" s="53"/>
      <c r="C24" s="53"/>
      <c r="D24" s="57"/>
      <c r="E24" s="57"/>
      <c r="F24" s="57"/>
      <c r="G24" s="57"/>
      <c r="H24" s="53"/>
      <c r="I24" s="53"/>
      <c r="J24" s="57"/>
      <c r="K24" s="57"/>
      <c r="L24" s="57"/>
      <c r="M24" s="57"/>
      <c r="N24" s="60"/>
      <c r="O24" s="59"/>
    </row>
    <row r="25" spans="1:15" s="2" customFormat="1" ht="14.25" customHeight="1">
      <c r="A25" s="56" t="s">
        <v>20</v>
      </c>
      <c r="B25" s="53">
        <f>(C25+I25+N25)</f>
        <v>2.1544999999999996</v>
      </c>
      <c r="C25" s="53">
        <f>SUM(D25:G25)</f>
        <v>1.9124999999999999</v>
      </c>
      <c r="D25" s="58">
        <v>0.0765</v>
      </c>
      <c r="E25" s="57">
        <v>0.178</v>
      </c>
      <c r="F25" s="57">
        <v>1.593</v>
      </c>
      <c r="G25" s="58">
        <v>0.065</v>
      </c>
      <c r="H25" s="53"/>
      <c r="I25" s="53">
        <f>(SUM(J25:N25))</f>
        <v>0.173</v>
      </c>
      <c r="J25" s="57">
        <v>0.104</v>
      </c>
      <c r="K25" s="58">
        <v>0</v>
      </c>
      <c r="L25" s="58">
        <v>0</v>
      </c>
      <c r="M25" s="58">
        <v>0</v>
      </c>
      <c r="N25" s="58">
        <v>0.069</v>
      </c>
      <c r="O25" s="59" t="s">
        <v>40</v>
      </c>
    </row>
    <row r="26" spans="1:15" s="2" customFormat="1" ht="14.25" customHeight="1">
      <c r="A26" s="56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4"/>
      <c r="O26" s="59"/>
    </row>
    <row r="27" spans="1:15" s="2" customFormat="1" ht="14.25" customHeight="1">
      <c r="A27" s="56" t="s">
        <v>21</v>
      </c>
      <c r="B27" s="53">
        <f>SUM(B29:B52)</f>
        <v>8661.7673</v>
      </c>
      <c r="C27" s="53">
        <f aca="true" t="shared" si="1" ref="C27:N27">SUM(C29:C52)</f>
        <v>3898.1631999999995</v>
      </c>
      <c r="D27" s="53">
        <f t="shared" si="1"/>
        <v>563.4593999999998</v>
      </c>
      <c r="E27" s="53">
        <f t="shared" si="1"/>
        <v>2974.5498999999995</v>
      </c>
      <c r="F27" s="53">
        <f t="shared" si="1"/>
        <v>294.72929999999985</v>
      </c>
      <c r="G27" s="53">
        <f t="shared" si="1"/>
        <v>65.42460000000001</v>
      </c>
      <c r="H27" s="53"/>
      <c r="I27" s="53">
        <f t="shared" si="1"/>
        <v>4688.59</v>
      </c>
      <c r="J27" s="53">
        <f t="shared" si="1"/>
        <v>2952.2722999999996</v>
      </c>
      <c r="K27" s="53">
        <f t="shared" si="1"/>
        <v>1306.8827999999999</v>
      </c>
      <c r="L27" s="53">
        <f t="shared" si="1"/>
        <v>394.37370000000004</v>
      </c>
      <c r="M27" s="53">
        <f t="shared" si="1"/>
        <v>35.0612</v>
      </c>
      <c r="N27" s="53">
        <f t="shared" si="1"/>
        <v>75.01409999999998</v>
      </c>
      <c r="O27" s="59" t="s">
        <v>41</v>
      </c>
    </row>
    <row r="28" spans="1:15" s="2" customFormat="1" ht="14.25" customHeight="1">
      <c r="A28" s="56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4"/>
      <c r="O28" s="61"/>
    </row>
    <row r="29" spans="1:15" s="2" customFormat="1" ht="14.25" customHeight="1">
      <c r="A29" s="56" t="s">
        <v>42</v>
      </c>
      <c r="B29" s="53">
        <f>C29+I29+N29</f>
        <v>61.5936</v>
      </c>
      <c r="C29" s="53">
        <f>SUM(D29:G29)</f>
        <v>46.997099999999996</v>
      </c>
      <c r="D29" s="57">
        <v>4.108</v>
      </c>
      <c r="E29" s="57">
        <v>38.119</v>
      </c>
      <c r="F29" s="57">
        <v>1.4547</v>
      </c>
      <c r="G29" s="57">
        <v>3.3154</v>
      </c>
      <c r="H29" s="57"/>
      <c r="I29" s="53">
        <f>(SUM(J29:M29))</f>
        <v>13.3017</v>
      </c>
      <c r="J29" s="57">
        <v>10.4316</v>
      </c>
      <c r="K29" s="57">
        <v>1.0561</v>
      </c>
      <c r="L29" s="57">
        <v>1.814</v>
      </c>
      <c r="M29" s="57">
        <v>0</v>
      </c>
      <c r="N29" s="58">
        <v>1.2948</v>
      </c>
      <c r="O29" s="61" t="s">
        <v>43</v>
      </c>
    </row>
    <row r="30" spans="1:15" s="2" customFormat="1" ht="14.25" customHeight="1">
      <c r="A30" s="56" t="s">
        <v>44</v>
      </c>
      <c r="B30" s="53">
        <f>C30+I30+N30</f>
        <v>97.41749999999999</v>
      </c>
      <c r="C30" s="53">
        <f>SUM(D30:G30)</f>
        <v>33.466499999999996</v>
      </c>
      <c r="D30" s="57">
        <v>1.7779</v>
      </c>
      <c r="E30" s="57">
        <v>30.2713</v>
      </c>
      <c r="F30" s="57">
        <v>0.6639</v>
      </c>
      <c r="G30" s="57">
        <v>0.7534</v>
      </c>
      <c r="H30" s="57"/>
      <c r="I30" s="53">
        <f>(SUM(J30:M30))</f>
        <v>63.5633</v>
      </c>
      <c r="J30" s="57">
        <v>41.9223</v>
      </c>
      <c r="K30" s="57">
        <v>20.9931</v>
      </c>
      <c r="L30" s="58">
        <v>0.6459</v>
      </c>
      <c r="M30" s="58">
        <v>0.002</v>
      </c>
      <c r="N30" s="58">
        <v>0.3877</v>
      </c>
      <c r="O30" s="61" t="s">
        <v>45</v>
      </c>
    </row>
    <row r="31" spans="1:15" s="2" customFormat="1" ht="14.25" customHeight="1">
      <c r="A31" s="56" t="s">
        <v>46</v>
      </c>
      <c r="B31" s="53">
        <f>C31+I31+N31</f>
        <v>200.16379999999995</v>
      </c>
      <c r="C31" s="53">
        <f>SUM(D31:G31)</f>
        <v>91.69779999999999</v>
      </c>
      <c r="D31" s="57">
        <v>19.6211</v>
      </c>
      <c r="E31" s="57">
        <v>63.0327</v>
      </c>
      <c r="F31" s="57">
        <v>7.7969</v>
      </c>
      <c r="G31" s="57">
        <v>1.2471</v>
      </c>
      <c r="H31" s="57"/>
      <c r="I31" s="53">
        <f>(SUM(J31:M31))</f>
        <v>105.75049999999999</v>
      </c>
      <c r="J31" s="57">
        <v>94.5154</v>
      </c>
      <c r="K31" s="57">
        <v>3.3984</v>
      </c>
      <c r="L31" s="57">
        <v>7.8347</v>
      </c>
      <c r="M31" s="58">
        <v>0.002</v>
      </c>
      <c r="N31" s="60">
        <v>2.7154999999999996</v>
      </c>
      <c r="O31" s="61" t="s">
        <v>47</v>
      </c>
    </row>
    <row r="32" spans="1:15" s="2" customFormat="1" ht="14.25" customHeight="1">
      <c r="A32" s="56" t="s">
        <v>48</v>
      </c>
      <c r="B32" s="53">
        <f>C32+I32+N32</f>
        <v>162.3954</v>
      </c>
      <c r="C32" s="53">
        <f>SUM(D32:G32)</f>
        <v>68.86380000000001</v>
      </c>
      <c r="D32" s="57">
        <v>6.6774</v>
      </c>
      <c r="E32" s="57">
        <v>58.1289</v>
      </c>
      <c r="F32" s="57">
        <v>3.5244</v>
      </c>
      <c r="G32" s="58">
        <v>0.5331</v>
      </c>
      <c r="H32" s="57"/>
      <c r="I32" s="53">
        <f>(SUM(J32:M32))</f>
        <v>92.1711</v>
      </c>
      <c r="J32" s="57">
        <v>86.3391</v>
      </c>
      <c r="K32" s="57">
        <v>4.979</v>
      </c>
      <c r="L32" s="57">
        <v>0.853</v>
      </c>
      <c r="M32" s="58">
        <v>0</v>
      </c>
      <c r="N32" s="58">
        <v>1.3605</v>
      </c>
      <c r="O32" s="61" t="s">
        <v>49</v>
      </c>
    </row>
    <row r="33" spans="1:15" s="2" customFormat="1" ht="14.25" customHeight="1">
      <c r="A33" s="56" t="s">
        <v>50</v>
      </c>
      <c r="B33" s="53">
        <f>C33+I33+N33</f>
        <v>144.81140000000002</v>
      </c>
      <c r="C33" s="53">
        <f>SUM(D33:G33)</f>
        <v>52.5582</v>
      </c>
      <c r="D33" s="57">
        <v>11.0465</v>
      </c>
      <c r="E33" s="57">
        <v>29.4941</v>
      </c>
      <c r="F33" s="57">
        <v>7.6404</v>
      </c>
      <c r="G33" s="57">
        <v>4.3772</v>
      </c>
      <c r="H33" s="57"/>
      <c r="I33" s="53">
        <f>(SUM(J33:M33))</f>
        <v>91.36720000000001</v>
      </c>
      <c r="J33" s="57">
        <v>87.0322</v>
      </c>
      <c r="K33" s="57">
        <v>1.1088</v>
      </c>
      <c r="L33" s="57">
        <v>3.2262</v>
      </c>
      <c r="M33" s="58">
        <v>0</v>
      </c>
      <c r="N33" s="60">
        <v>0.8860000000000001</v>
      </c>
      <c r="O33" s="61" t="s">
        <v>51</v>
      </c>
    </row>
    <row r="34" spans="1:15" s="2" customFormat="1" ht="14.25" customHeight="1">
      <c r="A34" s="62"/>
      <c r="B34" s="53"/>
      <c r="C34" s="53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60"/>
      <c r="O34" s="61"/>
    </row>
    <row r="35" spans="1:15" s="2" customFormat="1" ht="14.25" customHeight="1">
      <c r="A35" s="56" t="s">
        <v>52</v>
      </c>
      <c r="B35" s="53">
        <f>C35+I35+N35</f>
        <v>258.1695</v>
      </c>
      <c r="C35" s="53">
        <f>SUM(D35:G35)</f>
        <v>112.9728</v>
      </c>
      <c r="D35" s="57">
        <v>10.0986</v>
      </c>
      <c r="E35" s="57">
        <v>87.2058</v>
      </c>
      <c r="F35" s="57">
        <v>10.0873</v>
      </c>
      <c r="G35" s="57">
        <v>5.5811</v>
      </c>
      <c r="H35" s="57"/>
      <c r="I35" s="53">
        <f aca="true" t="shared" si="2" ref="I35:I52">(SUM(J35:M35))</f>
        <v>123.7088</v>
      </c>
      <c r="J35" s="57">
        <v>105.5529</v>
      </c>
      <c r="K35" s="57">
        <v>11.0162</v>
      </c>
      <c r="L35" s="57">
        <v>6.5917</v>
      </c>
      <c r="M35" s="57">
        <v>0.548</v>
      </c>
      <c r="N35" s="58">
        <v>21.4879</v>
      </c>
      <c r="O35" s="61" t="s">
        <v>53</v>
      </c>
    </row>
    <row r="36" spans="1:15" s="2" customFormat="1" ht="14.25" customHeight="1">
      <c r="A36" s="56" t="s">
        <v>54</v>
      </c>
      <c r="B36" s="53">
        <f>C36+I36+N36</f>
        <v>1235.2326</v>
      </c>
      <c r="C36" s="53">
        <f>SUM(D36:G36)</f>
        <v>443.9589</v>
      </c>
      <c r="D36" s="57">
        <v>82.1175</v>
      </c>
      <c r="E36" s="57">
        <v>318.4897</v>
      </c>
      <c r="F36" s="57">
        <v>39.7099</v>
      </c>
      <c r="G36" s="57">
        <v>3.6418</v>
      </c>
      <c r="H36" s="57"/>
      <c r="I36" s="53">
        <f t="shared" si="2"/>
        <v>782.5212</v>
      </c>
      <c r="J36" s="57">
        <v>532.724</v>
      </c>
      <c r="K36" s="57">
        <v>224.2545</v>
      </c>
      <c r="L36" s="57">
        <v>23.2904</v>
      </c>
      <c r="M36" s="57">
        <v>2.2523</v>
      </c>
      <c r="N36" s="60">
        <v>8.7525</v>
      </c>
      <c r="O36" s="61" t="s">
        <v>55</v>
      </c>
    </row>
    <row r="37" spans="1:15" s="2" customFormat="1" ht="14.25" customHeight="1">
      <c r="A37" s="56" t="s">
        <v>56</v>
      </c>
      <c r="B37" s="53">
        <f>C37+I37+N37</f>
        <v>257.3222</v>
      </c>
      <c r="C37" s="53">
        <f>SUM(D37:G37)</f>
        <v>91.42739999999999</v>
      </c>
      <c r="D37" s="57">
        <v>5.2852</v>
      </c>
      <c r="E37" s="57">
        <v>68.0448</v>
      </c>
      <c r="F37" s="57">
        <v>5.835</v>
      </c>
      <c r="G37" s="57">
        <v>12.2624</v>
      </c>
      <c r="H37" s="57"/>
      <c r="I37" s="53">
        <f t="shared" si="2"/>
        <v>164.944</v>
      </c>
      <c r="J37" s="57">
        <v>102.8967</v>
      </c>
      <c r="K37" s="57">
        <v>58.1473</v>
      </c>
      <c r="L37" s="57">
        <v>3.8</v>
      </c>
      <c r="M37" s="58">
        <v>0.1</v>
      </c>
      <c r="N37" s="58">
        <v>0.9508</v>
      </c>
      <c r="O37" s="61" t="s">
        <v>57</v>
      </c>
    </row>
    <row r="38" spans="1:15" s="2" customFormat="1" ht="14.25" customHeight="1">
      <c r="A38" s="56" t="s">
        <v>58</v>
      </c>
      <c r="B38" s="53">
        <f>C38+I38+N38</f>
        <v>1419.3675999999998</v>
      </c>
      <c r="C38" s="53">
        <f>SUM(D38:G38)</f>
        <v>721.2115</v>
      </c>
      <c r="D38" s="57">
        <v>51.7581</v>
      </c>
      <c r="E38" s="57">
        <v>621.5343</v>
      </c>
      <c r="F38" s="57">
        <v>43.675</v>
      </c>
      <c r="G38" s="57">
        <v>4.2441</v>
      </c>
      <c r="H38" s="57"/>
      <c r="I38" s="53">
        <f t="shared" si="2"/>
        <v>696.2365</v>
      </c>
      <c r="J38" s="57">
        <v>300.5162</v>
      </c>
      <c r="K38" s="57">
        <v>215.292</v>
      </c>
      <c r="L38" s="57">
        <v>174.3557</v>
      </c>
      <c r="M38" s="57">
        <v>6.0726</v>
      </c>
      <c r="N38" s="60">
        <v>1.9196</v>
      </c>
      <c r="O38" s="61" t="s">
        <v>59</v>
      </c>
    </row>
    <row r="39" spans="1:15" s="2" customFormat="1" ht="14.25" customHeight="1">
      <c r="A39" s="56" t="s">
        <v>60</v>
      </c>
      <c r="B39" s="53">
        <f>C39+I39+N39</f>
        <v>738.1087000000001</v>
      </c>
      <c r="C39" s="53">
        <f>SUM(D39:G39)</f>
        <v>334.3671</v>
      </c>
      <c r="D39" s="57">
        <v>33.3607</v>
      </c>
      <c r="E39" s="57">
        <v>267.8412</v>
      </c>
      <c r="F39" s="57">
        <v>30.2011</v>
      </c>
      <c r="G39" s="57">
        <v>2.9641</v>
      </c>
      <c r="H39" s="57"/>
      <c r="I39" s="53">
        <f t="shared" si="2"/>
        <v>395.71770000000004</v>
      </c>
      <c r="J39" s="57">
        <v>277.2062</v>
      </c>
      <c r="K39" s="57">
        <v>65.4224</v>
      </c>
      <c r="L39" s="57">
        <v>46.9055</v>
      </c>
      <c r="M39" s="57">
        <v>6.1836</v>
      </c>
      <c r="N39" s="60">
        <v>8.023900000000001</v>
      </c>
      <c r="O39" s="61" t="s">
        <v>61</v>
      </c>
    </row>
    <row r="40" spans="1:15" s="2" customFormat="1" ht="13.5" customHeight="1">
      <c r="A40" s="56"/>
      <c r="B40" s="53"/>
      <c r="C40" s="53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60"/>
      <c r="O40" s="61"/>
    </row>
    <row r="41" spans="1:15" s="2" customFormat="1" ht="14.25" customHeight="1">
      <c r="A41" s="56" t="s">
        <v>62</v>
      </c>
      <c r="B41" s="53">
        <f aca="true" t="shared" si="3" ref="B41:B46">C41+I41+N41</f>
        <v>1394.657</v>
      </c>
      <c r="C41" s="53">
        <f aca="true" t="shared" si="4" ref="C41:C46">SUM(D41:G41)</f>
        <v>618.833</v>
      </c>
      <c r="D41" s="57">
        <v>112.4152</v>
      </c>
      <c r="E41" s="57">
        <v>441.5648</v>
      </c>
      <c r="F41" s="57">
        <v>52.2483</v>
      </c>
      <c r="G41" s="57">
        <v>12.6047</v>
      </c>
      <c r="H41" s="57"/>
      <c r="I41" s="53">
        <f t="shared" si="2"/>
        <v>766.4252</v>
      </c>
      <c r="J41" s="57">
        <v>553.4306</v>
      </c>
      <c r="K41" s="57">
        <v>141.1983</v>
      </c>
      <c r="L41" s="57">
        <v>57.9406</v>
      </c>
      <c r="M41" s="57">
        <v>13.8557</v>
      </c>
      <c r="N41" s="60">
        <v>9.3988</v>
      </c>
      <c r="O41" s="61" t="s">
        <v>63</v>
      </c>
    </row>
    <row r="42" spans="1:15" s="2" customFormat="1" ht="14.25" customHeight="1">
      <c r="A42" s="56" t="s">
        <v>64</v>
      </c>
      <c r="B42" s="53">
        <f t="shared" si="3"/>
        <v>459.1272</v>
      </c>
      <c r="C42" s="53">
        <f t="shared" si="4"/>
        <v>213.87099999999998</v>
      </c>
      <c r="D42" s="57">
        <v>20.4278</v>
      </c>
      <c r="E42" s="57">
        <v>157.8173</v>
      </c>
      <c r="F42" s="57">
        <v>28.9263</v>
      </c>
      <c r="G42" s="57">
        <v>6.6996</v>
      </c>
      <c r="H42" s="57"/>
      <c r="I42" s="53">
        <f t="shared" si="2"/>
        <v>241.8256</v>
      </c>
      <c r="J42" s="57">
        <v>196.3869</v>
      </c>
      <c r="K42" s="57">
        <v>32.3805</v>
      </c>
      <c r="L42" s="57">
        <v>12.9982</v>
      </c>
      <c r="M42" s="58">
        <v>0.06</v>
      </c>
      <c r="N42" s="58">
        <v>3.4306</v>
      </c>
      <c r="O42" s="61" t="s">
        <v>65</v>
      </c>
    </row>
    <row r="43" spans="1:15" s="2" customFormat="1" ht="14.25" customHeight="1">
      <c r="A43" s="56" t="s">
        <v>66</v>
      </c>
      <c r="B43" s="53">
        <f t="shared" si="3"/>
        <v>1616.4943</v>
      </c>
      <c r="C43" s="53">
        <f t="shared" si="4"/>
        <v>772.8338</v>
      </c>
      <c r="D43" s="57">
        <v>69.6218</v>
      </c>
      <c r="E43" s="57">
        <v>670.1921</v>
      </c>
      <c r="F43" s="57">
        <v>30.2818</v>
      </c>
      <c r="G43" s="57">
        <v>2.7381</v>
      </c>
      <c r="H43" s="57"/>
      <c r="I43" s="53">
        <f t="shared" si="2"/>
        <v>831.2906</v>
      </c>
      <c r="J43" s="57">
        <v>389.0207</v>
      </c>
      <c r="K43" s="57">
        <v>390.9191</v>
      </c>
      <c r="L43" s="57">
        <v>51.3508</v>
      </c>
      <c r="M43" s="57">
        <v>0</v>
      </c>
      <c r="N43" s="60">
        <v>12.369900000000001</v>
      </c>
      <c r="O43" s="61" t="s">
        <v>67</v>
      </c>
    </row>
    <row r="44" spans="1:15" s="2" customFormat="1" ht="14.25" customHeight="1">
      <c r="A44" s="56" t="s">
        <v>68</v>
      </c>
      <c r="B44" s="53">
        <f t="shared" si="3"/>
        <v>115.02929999999999</v>
      </c>
      <c r="C44" s="53">
        <f t="shared" si="4"/>
        <v>49.9242</v>
      </c>
      <c r="D44" s="57">
        <v>12.1021</v>
      </c>
      <c r="E44" s="57">
        <v>21.5197</v>
      </c>
      <c r="F44" s="57">
        <v>14.5292</v>
      </c>
      <c r="G44" s="57">
        <v>1.7732</v>
      </c>
      <c r="H44" s="57"/>
      <c r="I44" s="53">
        <f t="shared" si="2"/>
        <v>64.7311</v>
      </c>
      <c r="J44" s="57">
        <v>64.4761</v>
      </c>
      <c r="K44" s="57">
        <v>0.231</v>
      </c>
      <c r="L44" s="57">
        <v>0.024</v>
      </c>
      <c r="M44" s="57">
        <v>0</v>
      </c>
      <c r="N44" s="58">
        <v>0.374</v>
      </c>
      <c r="O44" s="61" t="s">
        <v>69</v>
      </c>
    </row>
    <row r="45" spans="1:15" s="2" customFormat="1" ht="14.25" customHeight="1">
      <c r="A45" s="56" t="s">
        <v>70</v>
      </c>
      <c r="B45" s="53">
        <f t="shared" si="3"/>
        <v>416.1125</v>
      </c>
      <c r="C45" s="53">
        <f t="shared" si="4"/>
        <v>189.31579999999997</v>
      </c>
      <c r="D45" s="57">
        <v>104.7372</v>
      </c>
      <c r="E45" s="57">
        <v>75.8093</v>
      </c>
      <c r="F45" s="57">
        <v>7.5365</v>
      </c>
      <c r="G45" s="57">
        <v>1.2328</v>
      </c>
      <c r="H45" s="57"/>
      <c r="I45" s="53">
        <f t="shared" si="2"/>
        <v>225.91970000000003</v>
      </c>
      <c r="J45" s="57">
        <v>84.4977</v>
      </c>
      <c r="K45" s="57">
        <v>135.358</v>
      </c>
      <c r="L45" s="57">
        <v>0.729</v>
      </c>
      <c r="M45" s="57">
        <v>5.335</v>
      </c>
      <c r="N45" s="58">
        <v>0.877</v>
      </c>
      <c r="O45" s="61" t="s">
        <v>71</v>
      </c>
    </row>
    <row r="46" spans="1:15" s="2" customFormat="1" ht="14.25" customHeight="1">
      <c r="A46" s="56" t="s">
        <v>72</v>
      </c>
      <c r="B46" s="53">
        <f t="shared" si="3"/>
        <v>20.7565</v>
      </c>
      <c r="C46" s="53">
        <f t="shared" si="4"/>
        <v>15.881</v>
      </c>
      <c r="D46" s="57">
        <v>5.9884</v>
      </c>
      <c r="E46" s="57">
        <v>4.17</v>
      </c>
      <c r="F46" s="57">
        <v>4.8126</v>
      </c>
      <c r="G46" s="57">
        <v>0.91</v>
      </c>
      <c r="H46" s="57"/>
      <c r="I46" s="53">
        <f t="shared" si="2"/>
        <v>4.7805</v>
      </c>
      <c r="J46" s="57">
        <v>4.4624</v>
      </c>
      <c r="K46" s="58">
        <v>0.3181</v>
      </c>
      <c r="L46" s="58">
        <v>0</v>
      </c>
      <c r="M46" s="58">
        <v>0</v>
      </c>
      <c r="N46" s="58">
        <v>0.095</v>
      </c>
      <c r="O46" s="61" t="s">
        <v>73</v>
      </c>
    </row>
    <row r="47" spans="1:15" s="2" customFormat="1" ht="13.5" customHeight="1">
      <c r="A47" s="56"/>
      <c r="B47" s="53"/>
      <c r="C47" s="53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60"/>
      <c r="O47" s="61"/>
    </row>
    <row r="48" spans="1:15" s="2" customFormat="1" ht="14.25" customHeight="1">
      <c r="A48" s="56" t="s">
        <v>74</v>
      </c>
      <c r="B48" s="53">
        <f>C48+I48+N48</f>
        <v>1.1073000000000002</v>
      </c>
      <c r="C48" s="53">
        <f>SUM(D48:G48)</f>
        <v>0.38820000000000005</v>
      </c>
      <c r="D48" s="58">
        <v>0.02</v>
      </c>
      <c r="E48" s="58">
        <v>0.2702</v>
      </c>
      <c r="F48" s="58">
        <v>0.032</v>
      </c>
      <c r="G48" s="58">
        <v>0.066</v>
      </c>
      <c r="H48" s="57"/>
      <c r="I48" s="53">
        <f t="shared" si="2"/>
        <v>0.7191000000000001</v>
      </c>
      <c r="J48" s="57">
        <v>0.6691</v>
      </c>
      <c r="K48" s="58">
        <v>0.05</v>
      </c>
      <c r="L48" s="58">
        <v>0</v>
      </c>
      <c r="M48" s="58">
        <v>0</v>
      </c>
      <c r="N48" s="58">
        <v>0</v>
      </c>
      <c r="O48" s="61" t="s">
        <v>75</v>
      </c>
    </row>
    <row r="49" spans="1:15" s="2" customFormat="1" ht="14.25" customHeight="1">
      <c r="A49" s="56" t="s">
        <v>76</v>
      </c>
      <c r="B49" s="53">
        <f>C49+I49+N49</f>
        <v>17.2069</v>
      </c>
      <c r="C49" s="53">
        <f>SUM(D49:G49)</f>
        <v>11.9701</v>
      </c>
      <c r="D49" s="57">
        <v>7.0695</v>
      </c>
      <c r="E49" s="57">
        <v>3.101</v>
      </c>
      <c r="F49" s="57">
        <v>1.6396</v>
      </c>
      <c r="G49" s="58">
        <v>0.16</v>
      </c>
      <c r="H49" s="57"/>
      <c r="I49" s="53">
        <f t="shared" si="2"/>
        <v>5.1768</v>
      </c>
      <c r="J49" s="57">
        <v>3.6618</v>
      </c>
      <c r="K49" s="57">
        <v>0.35</v>
      </c>
      <c r="L49" s="57">
        <v>0.515</v>
      </c>
      <c r="M49" s="57">
        <v>0.65</v>
      </c>
      <c r="N49" s="58">
        <v>0.06</v>
      </c>
      <c r="O49" s="61" t="s">
        <v>77</v>
      </c>
    </row>
    <row r="50" spans="1:15" s="2" customFormat="1" ht="14.25" customHeight="1">
      <c r="A50" s="56" t="s">
        <v>78</v>
      </c>
      <c r="B50" s="53">
        <f>C50+I50+N50</f>
        <v>6.6661</v>
      </c>
      <c r="C50" s="53">
        <f>SUM(D50:G50)</f>
        <v>3.8815000000000004</v>
      </c>
      <c r="D50" s="57">
        <v>0.5908</v>
      </c>
      <c r="E50" s="57">
        <v>2.4197</v>
      </c>
      <c r="F50" s="57">
        <v>0.8315</v>
      </c>
      <c r="G50" s="57">
        <v>0.0395</v>
      </c>
      <c r="H50" s="57"/>
      <c r="I50" s="53">
        <f t="shared" si="2"/>
        <v>2.1550000000000002</v>
      </c>
      <c r="J50" s="57">
        <v>0.246</v>
      </c>
      <c r="K50" s="57">
        <v>0.41</v>
      </c>
      <c r="L50" s="57">
        <v>1.499</v>
      </c>
      <c r="M50" s="58">
        <v>0</v>
      </c>
      <c r="N50" s="58">
        <v>0.6295999999999999</v>
      </c>
      <c r="O50" s="61" t="s">
        <v>79</v>
      </c>
    </row>
    <row r="51" spans="1:15" s="2" customFormat="1" ht="14.25" customHeight="1">
      <c r="A51" s="56" t="s">
        <v>80</v>
      </c>
      <c r="B51" s="53">
        <f>C51+I51+N51</f>
        <v>11.949299999999997</v>
      </c>
      <c r="C51" s="53">
        <f>SUM(D51:G51)</f>
        <v>7.835599999999999</v>
      </c>
      <c r="D51" s="57">
        <v>2.1134</v>
      </c>
      <c r="E51" s="57">
        <v>4.3739</v>
      </c>
      <c r="F51" s="57">
        <v>1.0673</v>
      </c>
      <c r="G51" s="58">
        <v>0.281</v>
      </c>
      <c r="H51" s="57"/>
      <c r="I51" s="53">
        <f t="shared" si="2"/>
        <v>4.1137</v>
      </c>
      <c r="J51" s="57">
        <v>4.1137</v>
      </c>
      <c r="K51" s="58">
        <v>0</v>
      </c>
      <c r="L51" s="58">
        <v>0</v>
      </c>
      <c r="M51" s="58">
        <v>0</v>
      </c>
      <c r="N51" s="58">
        <v>0</v>
      </c>
      <c r="O51" s="61" t="s">
        <v>81</v>
      </c>
    </row>
    <row r="52" spans="1:53" s="2" customFormat="1" ht="14.25" customHeight="1">
      <c r="A52" s="56" t="s">
        <v>82</v>
      </c>
      <c r="B52" s="53">
        <f>C52+I52+N52</f>
        <v>28.0786</v>
      </c>
      <c r="C52" s="53">
        <f>SUM(D52:G52)</f>
        <v>15.9079</v>
      </c>
      <c r="D52" s="60">
        <v>2.5222</v>
      </c>
      <c r="E52" s="60">
        <v>11.1501</v>
      </c>
      <c r="F52" s="60">
        <v>2.2356</v>
      </c>
      <c r="G52" s="58">
        <v>0</v>
      </c>
      <c r="H52" s="60"/>
      <c r="I52" s="53">
        <f t="shared" si="2"/>
        <v>12.1707</v>
      </c>
      <c r="J52" s="60">
        <v>12.1707</v>
      </c>
      <c r="K52" s="58">
        <v>0</v>
      </c>
      <c r="L52" s="58">
        <v>0</v>
      </c>
      <c r="M52" s="58">
        <v>0</v>
      </c>
      <c r="N52" s="58">
        <v>0</v>
      </c>
      <c r="O52" s="61" t="s">
        <v>83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</row>
    <row r="53" spans="1:15" s="2" customFormat="1" ht="4.5" customHeight="1">
      <c r="A53" s="63"/>
      <c r="B53" s="64"/>
      <c r="C53" s="64"/>
      <c r="D53" s="65"/>
      <c r="E53" s="65"/>
      <c r="F53" s="65"/>
      <c r="G53" s="65"/>
      <c r="H53" s="66"/>
      <c r="I53" s="65"/>
      <c r="J53" s="65"/>
      <c r="K53" s="65"/>
      <c r="L53" s="65"/>
      <c r="M53" s="65"/>
      <c r="N53" s="65"/>
      <c r="O53" s="67"/>
    </row>
    <row r="54" spans="1:9" s="69" customFormat="1" ht="12" customHeight="1">
      <c r="A54" s="68" t="s">
        <v>84</v>
      </c>
      <c r="E54" s="70"/>
      <c r="I54" s="71" t="s">
        <v>85</v>
      </c>
    </row>
    <row r="55" s="2" customFormat="1" ht="12" customHeight="1"/>
    <row r="56" s="2" customFormat="1" ht="10.5" customHeight="1">
      <c r="H56" s="72"/>
    </row>
    <row r="57" s="2" customFormat="1" ht="10.5" customHeight="1">
      <c r="I57" s="72"/>
    </row>
    <row r="58" s="2" customFormat="1" ht="11.25"/>
    <row r="59" s="2" customFormat="1" ht="11.25"/>
    <row r="60" s="2" customFormat="1" ht="11.25"/>
    <row r="61" s="2" customFormat="1" ht="11.25"/>
    <row r="62" s="2" customFormat="1" ht="11.25"/>
    <row r="63" s="2" customFormat="1" ht="11.25"/>
    <row r="64" s="2" customFormat="1" ht="11.25"/>
    <row r="65" s="2" customFormat="1" ht="11.25"/>
    <row r="66" s="2" customFormat="1" ht="11.25"/>
    <row r="67" s="2" customFormat="1" ht="11.25"/>
    <row r="68" s="2" customFormat="1" ht="11.25"/>
    <row r="69" s="2" customFormat="1" ht="11.25"/>
    <row r="70" s="2" customFormat="1" ht="11.25"/>
    <row r="71" s="2" customFormat="1" ht="11.25"/>
    <row r="72" s="2" customFormat="1" ht="11.25"/>
    <row r="73" s="2" customFormat="1" ht="11.25"/>
    <row r="74" s="2" customFormat="1" ht="11.25"/>
    <row r="75" s="2" customFormat="1" ht="11.25"/>
  </sheetData>
  <mergeCells count="5">
    <mergeCell ref="A2:G2"/>
    <mergeCell ref="I2:O2"/>
    <mergeCell ref="A3:G3"/>
    <mergeCell ref="A5:A9"/>
    <mergeCell ref="O5:O9"/>
  </mergeCells>
  <printOptions/>
  <pageMargins left="0.31496062992125984" right="1.968503937007874" top="0.5511811023622047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2009-07-03T06:27:34Z</dcterms:created>
  <dcterms:modified xsi:type="dcterms:W3CDTF">2009-07-06T08:20:02Z</dcterms:modified>
  <cp:category/>
  <cp:version/>
  <cp:contentType/>
  <cp:contentStatus/>
</cp:coreProperties>
</file>