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灌溉面積" sheetId="1" r:id="rId1"/>
  </sheets>
  <definedNames/>
  <calcPr fullCalcOnLoad="1"/>
</workbook>
</file>

<file path=xl/sharedStrings.xml><?xml version="1.0" encoding="utf-8"?>
<sst xmlns="http://schemas.openxmlformats.org/spreadsheetml/2006/main" count="308" uniqueCount="98">
  <si>
    <t>埤</t>
  </si>
  <si>
    <t>圳</t>
  </si>
  <si>
    <t>兩期作田</t>
  </si>
  <si>
    <t>單期作田</t>
  </si>
  <si>
    <t>Double-</t>
  </si>
  <si>
    <t>Single-</t>
  </si>
  <si>
    <t>Rotation</t>
  </si>
  <si>
    <t>Canals</t>
  </si>
  <si>
    <t>Total</t>
  </si>
  <si>
    <t>cropped</t>
  </si>
  <si>
    <t>Cropped</t>
  </si>
  <si>
    <t>Upland</t>
  </si>
  <si>
    <t>Field</t>
  </si>
  <si>
    <t>公頃</t>
  </si>
  <si>
    <t>ha</t>
  </si>
  <si>
    <t xml:space="preserve">               1999</t>
  </si>
  <si>
    <t xml:space="preserve">               2000</t>
  </si>
  <si>
    <t xml:space="preserve">               2001</t>
  </si>
  <si>
    <t xml:space="preserve">               2002</t>
  </si>
  <si>
    <t xml:space="preserve">               2004</t>
  </si>
  <si>
    <t xml:space="preserve">               2006</t>
  </si>
  <si>
    <t>-</t>
  </si>
  <si>
    <r>
      <t xml:space="preserve">  </t>
    </r>
    <r>
      <rPr>
        <sz val="7"/>
        <rFont val="Times New Roman"/>
        <family val="1"/>
      </rPr>
      <t xml:space="preserve"> 344     97</t>
    </r>
    <r>
      <rPr>
        <sz val="8"/>
        <rFont val="標楷體"/>
        <family val="4"/>
      </rPr>
      <t>年農業統計年報</t>
    </r>
  </si>
  <si>
    <t xml:space="preserve">AG. STATISTICS YEARBOOK 2008     345   </t>
  </si>
  <si>
    <r>
      <t xml:space="preserve">4.  </t>
    </r>
    <r>
      <rPr>
        <sz val="14"/>
        <rFont val="標楷體"/>
        <family val="4"/>
      </rPr>
      <t>農田水利會灌溉排水受益地面積</t>
    </r>
  </si>
  <si>
    <t>4.  Irrigation and Drainage Area of Irrigation Associations</t>
  </si>
  <si>
    <r>
      <t>埤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圳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數</t>
    </r>
  </si>
  <si>
    <r>
      <t>灌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溉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排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水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積</t>
    </r>
  </si>
  <si>
    <t>Irrigated  and  Drainage  Area</t>
  </si>
  <si>
    <t>Number of Ponds &amp; Canals</t>
  </si>
  <si>
    <r>
      <t>灌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溉</t>
    </r>
    <r>
      <rPr>
        <sz val="8"/>
        <rFont val="Times New Roman"/>
        <family val="1"/>
      </rPr>
      <t xml:space="preserve">        Irrigation</t>
    </r>
  </si>
  <si>
    <r>
      <t>灌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溉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排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水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兼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用</t>
    </r>
    <r>
      <rPr>
        <sz val="8"/>
        <rFont val="Times New Roman"/>
        <family val="1"/>
      </rPr>
      <t xml:space="preserve">      Irrigation  and  Drainage</t>
    </r>
  </si>
  <si>
    <r>
      <t xml:space="preserve"> </t>
    </r>
    <r>
      <rPr>
        <sz val="8"/>
        <rFont val="標楷體"/>
        <family val="4"/>
      </rPr>
      <t>排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水</t>
    </r>
    <r>
      <rPr>
        <sz val="8"/>
        <rFont val="Times New Roman"/>
        <family val="1"/>
      </rPr>
      <t xml:space="preserve">     Drainage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</si>
  <si>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</si>
  <si>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</si>
  <si>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</si>
  <si>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輪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田</t>
    </r>
  </si>
  <si>
    <t>旱  田</t>
  </si>
  <si>
    <t>兩期作田</t>
  </si>
  <si>
    <t>單期作田</t>
  </si>
  <si>
    <r>
      <t>旱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田</t>
    </r>
  </si>
  <si>
    <r>
      <t>水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田</t>
    </r>
  </si>
  <si>
    <t>Year, District</t>
  </si>
  <si>
    <t>Ponds</t>
  </si>
  <si>
    <t>Sub-total</t>
  </si>
  <si>
    <t xml:space="preserve">Paddy </t>
  </si>
  <si>
    <t>處</t>
  </si>
  <si>
    <t>條</t>
  </si>
  <si>
    <t>place</t>
  </si>
  <si>
    <t>number</t>
  </si>
  <si>
    <r>
      <t xml:space="preserve">  </t>
    </r>
    <r>
      <rPr>
        <sz val="8"/>
        <rFont val="標楷體"/>
        <family val="4"/>
      </rPr>
      <t>民國</t>
    </r>
    <r>
      <rPr>
        <sz val="8"/>
        <rFont val="Times New Roman"/>
        <family val="1"/>
      </rPr>
      <t xml:space="preserve">          88          </t>
    </r>
    <r>
      <rPr>
        <sz val="8"/>
        <rFont val="標楷體"/>
        <family val="4"/>
      </rPr>
      <t>年</t>
    </r>
  </si>
  <si>
    <t>-</t>
  </si>
  <si>
    <t xml:space="preserve">               2003</t>
  </si>
  <si>
    <t xml:space="preserve">               2005</t>
  </si>
  <si>
    <t xml:space="preserve">               2007</t>
  </si>
  <si>
    <t xml:space="preserve">               2008</t>
  </si>
  <si>
    <r>
      <t>台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</si>
  <si>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t>Taipei City</t>
  </si>
  <si>
    <r>
      <t>七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星</t>
    </r>
  </si>
  <si>
    <t xml:space="preserve"> Chihsing</t>
  </si>
  <si>
    <r>
      <t>瑠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公</t>
    </r>
  </si>
  <si>
    <t xml:space="preserve"> Liukong </t>
  </si>
  <si>
    <r>
      <t>台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灣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省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</si>
  <si>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t xml:space="preserve"> Taiwan Province</t>
  </si>
  <si>
    <r>
      <t>北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基</t>
    </r>
  </si>
  <si>
    <t xml:space="preserve"> Peichi</t>
  </si>
  <si>
    <r>
      <t>宜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蘭</t>
    </r>
  </si>
  <si>
    <t xml:space="preserve"> Yilan</t>
  </si>
  <si>
    <r>
      <t>桃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園</t>
    </r>
  </si>
  <si>
    <t xml:space="preserve"> Taoyuan</t>
  </si>
  <si>
    <r>
      <t>石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門</t>
    </r>
  </si>
  <si>
    <t xml:space="preserve"> Shihmen</t>
  </si>
  <si>
    <r>
      <t>新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竹</t>
    </r>
  </si>
  <si>
    <t xml:space="preserve"> Hsinchu</t>
  </si>
  <si>
    <r>
      <t>苗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栗</t>
    </r>
  </si>
  <si>
    <t xml:space="preserve"> Miaoli </t>
  </si>
  <si>
    <r>
      <t>臺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中</t>
    </r>
  </si>
  <si>
    <t xml:space="preserve"> Taichung </t>
  </si>
  <si>
    <r>
      <t>南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投</t>
    </r>
  </si>
  <si>
    <t xml:space="preserve"> Nantou</t>
  </si>
  <si>
    <r>
      <t>彰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化</t>
    </r>
  </si>
  <si>
    <t xml:space="preserve"> Changhua</t>
  </si>
  <si>
    <r>
      <t>雲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林</t>
    </r>
  </si>
  <si>
    <t xml:space="preserve"> Yunlin </t>
  </si>
  <si>
    <r>
      <t>嘉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南</t>
    </r>
  </si>
  <si>
    <t xml:space="preserve"> Chianan </t>
  </si>
  <si>
    <r>
      <t>高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雄</t>
    </r>
  </si>
  <si>
    <t xml:space="preserve"> Kaohsiung </t>
  </si>
  <si>
    <r>
      <t>屏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東</t>
    </r>
  </si>
  <si>
    <t xml:space="preserve"> Pingtung</t>
  </si>
  <si>
    <r>
      <t>臺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東</t>
    </r>
  </si>
  <si>
    <t xml:space="preserve"> Taitung</t>
  </si>
  <si>
    <r>
      <t>花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蓮</t>
    </r>
  </si>
  <si>
    <t xml:space="preserve"> Hualien </t>
  </si>
  <si>
    <r>
      <t xml:space="preserve">   </t>
    </r>
    <r>
      <rPr>
        <sz val="8"/>
        <rFont val="標楷體"/>
        <family val="4"/>
      </rPr>
      <t>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地區別係以各農田水利會轄區劃分。</t>
    </r>
    <r>
      <rPr>
        <sz val="8"/>
        <rFont val="Times New Roman"/>
        <family val="1"/>
      </rPr>
      <t>2.</t>
    </r>
    <r>
      <rPr>
        <sz val="8"/>
        <rFont val="標楷體"/>
        <family val="4"/>
      </rPr>
      <t>灌溉排水兼用包括排水路引灌。</t>
    </r>
  </si>
  <si>
    <r>
      <t xml:space="preserve">   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1. The data of district is by irrigation  association. 2.Irrigation  and  Drainage included in rrigation water from recycled drainage.</t>
    </r>
  </si>
  <si>
    <r>
      <t xml:space="preserve">   </t>
    </r>
    <r>
      <rPr>
        <sz val="8"/>
        <rFont val="標楷體"/>
        <family val="4"/>
      </rPr>
      <t>資料來源：</t>
    </r>
    <r>
      <rPr>
        <sz val="8"/>
        <rFont val="標楷體"/>
        <family val="4"/>
      </rPr>
      <t>行政院農業委員會農田水利處。</t>
    </r>
  </si>
  <si>
    <r>
      <t xml:space="preserve">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Department of Irrigation and Engineering, COA, Executive Yuan.</t>
    </r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</si>
</sst>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#"/>
    <numFmt numFmtId="181" formatCode="#,##0_);[Red]\(#,##0\)"/>
    <numFmt numFmtId="182" formatCode="#\ ###\ ##0"/>
    <numFmt numFmtId="183" formatCode="#,##0;[Red]#,##0"/>
    <numFmt numFmtId="184" formatCode="#\ ##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###\ ##0.00"/>
    <numFmt numFmtId="190" formatCode="###\ ###.00"/>
    <numFmt numFmtId="191" formatCode="#\ ##0.00"/>
    <numFmt numFmtId="192" formatCode="0.00_);[Red]\(0.00\)"/>
    <numFmt numFmtId="193" formatCode="#\ ###\ ###.00"/>
    <numFmt numFmtId="194" formatCode="#\ ###\ ##0.00"/>
    <numFmt numFmtId="195" formatCode="###\ ###\ ###"/>
    <numFmt numFmtId="196" formatCode="###\ ###\ ##0"/>
    <numFmt numFmtId="197" formatCode="###\ ###\ ###.00"/>
    <numFmt numFmtId="198" formatCode="###\ ###\ ##0.00"/>
    <numFmt numFmtId="199" formatCode="#\ ###"/>
    <numFmt numFmtId="200" formatCode="#\ ###\ ##\-"/>
    <numFmt numFmtId="201" formatCode="##\ ###\ ###"/>
    <numFmt numFmtId="202" formatCode="##\ ###\ ##0"/>
    <numFmt numFmtId="203" formatCode="#\ ###\ ###\ ###"/>
    <numFmt numFmtId="204" formatCode="_-* #\ ##0;\-* #\ ##0;_-* &quot;-&quot;_-;_-@_-"/>
    <numFmt numFmtId="205" formatCode="_-* #\ ###\ ##0_-;\-* #\ ###\ ##0_-;_-* &quot;-&quot;_-;_-@_-"/>
    <numFmt numFmtId="206" formatCode="_-* #\ ###\ ##0;\-* #\ ###\ ##0;_-* &quot;-&quot;;_-@_-"/>
    <numFmt numFmtId="207" formatCode="_-* #\ ##0_-;\-* #\ ##0_-;_-* &quot;-&quot;_-;_-@_-"/>
    <numFmt numFmtId="208" formatCode="_-* #\ ###\ ##0_-;\-* #,##0_-;_-* &quot;-&quot;_-;_-@_-"/>
    <numFmt numFmtId="209" formatCode="_-* #\ ###\ ##0;\-* #\ ###\ ##0;_-* &quot;-&quot;;_-@\-"/>
    <numFmt numFmtId="210" formatCode="_-* #\ ###\ ##0;\-* #\ ###\ ##0;_-* &quot;-&quot;;\-"/>
  </numFmts>
  <fonts count="2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細明體"/>
      <family val="3"/>
    </font>
    <font>
      <sz val="12"/>
      <name val="華康標楷體W5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8"/>
      <name val="華康標楷體W5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sz val="8"/>
      <name val="細明體"/>
      <family val="3"/>
    </font>
    <font>
      <sz val="7.5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sz val="6"/>
      <name val="細明體"/>
      <family val="3"/>
    </font>
    <font>
      <sz val="10"/>
      <name val="標楷體"/>
      <family val="4"/>
    </font>
    <font>
      <b/>
      <sz val="8"/>
      <name val="Times New Roman"/>
      <family val="1"/>
    </font>
    <font>
      <b/>
      <sz val="7.5"/>
      <name val="Times New Roman"/>
      <family val="1"/>
    </font>
    <font>
      <sz val="14"/>
      <name val="華康楷書體W5"/>
      <family val="4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1" fillId="0" borderId="0" xfId="21" applyFont="1" applyFill="1" applyAlignment="1">
      <alignment vertical="center"/>
      <protection/>
    </xf>
    <xf numFmtId="0" fontId="11" fillId="0" borderId="0" xfId="20" applyFont="1">
      <alignment/>
      <protection/>
    </xf>
    <xf numFmtId="0" fontId="9" fillId="0" borderId="0" xfId="21" applyFont="1" applyAlignment="1" applyProtection="1">
      <alignment horizontal="right"/>
      <protection locked="0"/>
    </xf>
    <xf numFmtId="0" fontId="14" fillId="0" borderId="0" xfId="20" applyFont="1" applyBorder="1" applyAlignment="1">
      <alignment horizontal="centerContinuous" vertical="top"/>
      <protection/>
    </xf>
    <xf numFmtId="0" fontId="14" fillId="0" borderId="0" xfId="20" applyFont="1" applyAlignment="1">
      <alignment horizontal="centerContinuous"/>
      <protection/>
    </xf>
    <xf numFmtId="0" fontId="14" fillId="0" borderId="0" xfId="20" applyFont="1" applyBorder="1" applyAlignment="1">
      <alignment/>
      <protection/>
    </xf>
    <xf numFmtId="0" fontId="14" fillId="0" borderId="0" xfId="20" applyFont="1" applyAlignment="1">
      <alignment horizontal="centerContinuous" vertical="top"/>
      <protection/>
    </xf>
    <xf numFmtId="0" fontId="14" fillId="0" borderId="0" xfId="20" applyFont="1" applyAlignment="1">
      <alignment/>
      <protection/>
    </xf>
    <xf numFmtId="0" fontId="9" fillId="0" borderId="0" xfId="20" applyFont="1" applyAlignment="1">
      <alignment/>
      <protection/>
    </xf>
    <xf numFmtId="0" fontId="15" fillId="0" borderId="0" xfId="20" applyFont="1" applyAlignment="1">
      <alignment/>
      <protection/>
    </xf>
    <xf numFmtId="0" fontId="9" fillId="0" borderId="0" xfId="19" applyFont="1">
      <alignment/>
      <protection/>
    </xf>
    <xf numFmtId="0" fontId="9" fillId="0" borderId="1" xfId="20" applyFont="1" applyBorder="1">
      <alignment/>
      <protection/>
    </xf>
    <xf numFmtId="0" fontId="9" fillId="0" borderId="0" xfId="20" applyFont="1" applyBorder="1">
      <alignment/>
      <protection/>
    </xf>
    <xf numFmtId="0" fontId="9" fillId="0" borderId="1" xfId="19" applyFont="1" applyBorder="1" applyAlignment="1">
      <alignment horizontal="right"/>
      <protection/>
    </xf>
    <xf numFmtId="0" fontId="9" fillId="0" borderId="0" xfId="20" applyFont="1">
      <alignment/>
      <protection/>
    </xf>
    <xf numFmtId="0" fontId="11" fillId="0" borderId="2" xfId="20" applyFont="1" applyBorder="1" applyAlignment="1">
      <alignment/>
      <protection/>
    </xf>
    <xf numFmtId="0" fontId="10" fillId="0" borderId="3" xfId="20" applyFont="1" applyBorder="1" applyAlignment="1">
      <alignment horizontal="centerContinuous"/>
      <protection/>
    </xf>
    <xf numFmtId="0" fontId="11" fillId="0" borderId="4" xfId="20" applyFont="1" applyBorder="1" applyAlignment="1">
      <alignment horizontal="centerContinuous"/>
      <protection/>
    </xf>
    <xf numFmtId="0" fontId="10" fillId="0" borderId="5" xfId="20" applyFont="1" applyBorder="1" applyAlignment="1">
      <alignment horizontal="centerContinuous"/>
      <protection/>
    </xf>
    <xf numFmtId="0" fontId="11" fillId="0" borderId="5" xfId="20" applyFont="1" applyBorder="1" applyAlignment="1">
      <alignment horizontal="centerContinuous"/>
      <protection/>
    </xf>
    <xf numFmtId="0" fontId="11" fillId="0" borderId="0" xfId="20" applyFont="1" applyBorder="1" applyAlignment="1">
      <alignment/>
      <protection/>
    </xf>
    <xf numFmtId="0" fontId="11" fillId="0" borderId="6" xfId="20" applyFont="1" applyBorder="1" applyAlignment="1">
      <alignment horizontal="centerContinuous"/>
      <protection/>
    </xf>
    <xf numFmtId="0" fontId="11" fillId="0" borderId="7" xfId="20" applyFont="1" applyBorder="1" applyAlignment="1">
      <alignment horizontal="centerContinuous"/>
      <protection/>
    </xf>
    <xf numFmtId="0" fontId="11" fillId="0" borderId="3" xfId="20" applyFont="1" applyBorder="1" applyAlignment="1">
      <alignment/>
      <protection/>
    </xf>
    <xf numFmtId="0" fontId="11" fillId="0" borderId="0" xfId="20" applyFont="1" applyAlignment="1">
      <alignment/>
      <protection/>
    </xf>
    <xf numFmtId="0" fontId="11" fillId="0" borderId="8" xfId="20" applyFont="1" applyBorder="1">
      <alignment/>
      <protection/>
    </xf>
    <xf numFmtId="0" fontId="9" fillId="0" borderId="9" xfId="20" applyFont="1" applyBorder="1" applyAlignment="1">
      <alignment horizontal="centerContinuous" vertical="center"/>
      <protection/>
    </xf>
    <xf numFmtId="0" fontId="11" fillId="0" borderId="10" xfId="20" applyFont="1" applyBorder="1" applyAlignment="1">
      <alignment horizontal="centerContinuous" vertical="center"/>
      <protection/>
    </xf>
    <xf numFmtId="0" fontId="11" fillId="0" borderId="11" xfId="20" applyFont="1" applyBorder="1" applyAlignment="1">
      <alignment horizontal="center" vertical="center"/>
      <protection/>
    </xf>
    <xf numFmtId="0" fontId="10" fillId="0" borderId="12" xfId="20" applyFont="1" applyBorder="1" applyAlignment="1">
      <alignment horizontal="centerContinuous" vertical="center"/>
      <protection/>
    </xf>
    <xf numFmtId="0" fontId="11" fillId="0" borderId="13" xfId="20" applyFont="1" applyBorder="1" applyAlignment="1">
      <alignment horizontal="centerContinuous" vertical="center"/>
      <protection/>
    </xf>
    <xf numFmtId="0" fontId="11" fillId="0" borderId="14" xfId="20" applyFont="1" applyBorder="1" applyAlignment="1">
      <alignment horizontal="centerContinuous" vertical="center"/>
      <protection/>
    </xf>
    <xf numFmtId="0" fontId="11" fillId="0" borderId="0" xfId="20" applyFont="1" applyBorder="1">
      <alignment/>
      <protection/>
    </xf>
    <xf numFmtId="0" fontId="10" fillId="0" borderId="13" xfId="20" applyFont="1" applyBorder="1" applyAlignment="1">
      <alignment horizontal="centerContinuous" vertical="center"/>
      <protection/>
    </xf>
    <xf numFmtId="0" fontId="11" fillId="0" borderId="15" xfId="20" applyFont="1" applyBorder="1" applyAlignment="1">
      <alignment horizontal="centerContinuous" vertical="center"/>
      <protection/>
    </xf>
    <xf numFmtId="0" fontId="11" fillId="0" borderId="12" xfId="20" applyFont="1" applyBorder="1" applyAlignment="1">
      <alignment horizontal="centerContinuous" vertical="center"/>
      <protection/>
    </xf>
    <xf numFmtId="0" fontId="11" fillId="0" borderId="5" xfId="20" applyFont="1" applyBorder="1" applyAlignment="1">
      <alignment horizontal="centerContinuous" vertical="center"/>
      <protection/>
    </xf>
    <xf numFmtId="0" fontId="11" fillId="0" borderId="16" xfId="20" applyFont="1" applyBorder="1" applyAlignment="1">
      <alignment horizontal="centerContinuous" vertical="center"/>
      <protection/>
    </xf>
    <xf numFmtId="0" fontId="11" fillId="0" borderId="17" xfId="20" applyFont="1" applyBorder="1">
      <alignment/>
      <protection/>
    </xf>
    <xf numFmtId="0" fontId="10" fillId="0" borderId="8" xfId="17" applyFont="1" applyBorder="1" applyAlignment="1" quotePrefix="1">
      <alignment horizontal="center" vertical="center"/>
      <protection/>
    </xf>
    <xf numFmtId="0" fontId="10" fillId="0" borderId="11" xfId="20" applyFont="1" applyBorder="1" applyAlignment="1">
      <alignment horizontal="center"/>
      <protection/>
    </xf>
    <xf numFmtId="0" fontId="16" fillId="0" borderId="0" xfId="20" applyFont="1" applyBorder="1" applyAlignment="1">
      <alignment/>
      <protection/>
    </xf>
    <xf numFmtId="0" fontId="10" fillId="0" borderId="18" xfId="20" applyFont="1" applyBorder="1" applyAlignment="1">
      <alignment horizontal="center"/>
      <protection/>
    </xf>
    <xf numFmtId="0" fontId="10" fillId="0" borderId="19" xfId="20" applyFont="1" applyBorder="1" applyAlignment="1">
      <alignment horizontal="center"/>
      <protection/>
    </xf>
    <xf numFmtId="0" fontId="10" fillId="0" borderId="0" xfId="20" applyFont="1" applyBorder="1" applyAlignment="1">
      <alignment horizontal="center"/>
      <protection/>
    </xf>
    <xf numFmtId="0" fontId="10" fillId="0" borderId="20" xfId="20" applyFont="1" applyBorder="1" applyAlignment="1">
      <alignment horizontal="center"/>
      <protection/>
    </xf>
    <xf numFmtId="0" fontId="11" fillId="0" borderId="17" xfId="17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/>
      <protection/>
    </xf>
    <xf numFmtId="0" fontId="11" fillId="0" borderId="11" xfId="20" applyFont="1" applyBorder="1" applyAlignment="1">
      <alignment horizontal="center"/>
      <protection/>
    </xf>
    <xf numFmtId="0" fontId="9" fillId="0" borderId="11" xfId="20" applyFont="1" applyBorder="1" applyAlignment="1">
      <alignment horizontal="center"/>
      <protection/>
    </xf>
    <xf numFmtId="0" fontId="9" fillId="0" borderId="11" xfId="20" applyFont="1" applyBorder="1">
      <alignment/>
      <protection/>
    </xf>
    <xf numFmtId="0" fontId="9" fillId="0" borderId="0" xfId="20" applyFont="1" applyBorder="1" applyAlignment="1">
      <alignment/>
      <protection/>
    </xf>
    <xf numFmtId="0" fontId="9" fillId="0" borderId="0" xfId="20" applyFont="1" applyBorder="1" applyAlignment="1">
      <alignment horizontal="center"/>
      <protection/>
    </xf>
    <xf numFmtId="0" fontId="9" fillId="0" borderId="20" xfId="20" applyFont="1" applyBorder="1" applyAlignment="1">
      <alignment horizontal="center"/>
      <protection/>
    </xf>
    <xf numFmtId="0" fontId="17" fillId="0" borderId="17" xfId="20" applyFont="1" applyBorder="1" applyAlignment="1">
      <alignment horizontal="center"/>
      <protection/>
    </xf>
    <xf numFmtId="0" fontId="9" fillId="0" borderId="20" xfId="18" applyFont="1" applyBorder="1" applyAlignment="1" applyProtection="1">
      <alignment horizontal="centerContinuous" vertical="center"/>
      <protection/>
    </xf>
    <xf numFmtId="0" fontId="11" fillId="0" borderId="17" xfId="20" applyFont="1" applyBorder="1" applyAlignment="1">
      <alignment horizontal="center"/>
      <protection/>
    </xf>
    <xf numFmtId="0" fontId="11" fillId="0" borderId="21" xfId="20" applyFont="1" applyBorder="1" applyAlignment="1">
      <alignment vertical="top"/>
      <protection/>
    </xf>
    <xf numFmtId="0" fontId="11" fillId="0" borderId="22" xfId="20" applyFont="1" applyBorder="1" applyAlignment="1">
      <alignment horizontal="center" vertical="top"/>
      <protection/>
    </xf>
    <xf numFmtId="0" fontId="9" fillId="0" borderId="22" xfId="20" applyFont="1" applyBorder="1" applyAlignment="1">
      <alignment horizontal="center" vertical="top"/>
      <protection/>
    </xf>
    <xf numFmtId="0" fontId="9" fillId="0" borderId="0" xfId="20" applyFont="1" applyBorder="1" applyAlignment="1">
      <alignment vertical="top"/>
      <protection/>
    </xf>
    <xf numFmtId="0" fontId="9" fillId="0" borderId="22" xfId="20" applyFont="1" applyBorder="1" applyAlignment="1">
      <alignment vertical="top"/>
      <protection/>
    </xf>
    <xf numFmtId="0" fontId="9" fillId="0" borderId="1" xfId="20" applyFont="1" applyBorder="1" applyAlignment="1">
      <alignment horizontal="center" vertical="top"/>
      <protection/>
    </xf>
    <xf numFmtId="0" fontId="9" fillId="0" borderId="23" xfId="20" applyFont="1" applyBorder="1" applyAlignment="1">
      <alignment vertical="top"/>
      <protection/>
    </xf>
    <xf numFmtId="0" fontId="9" fillId="0" borderId="23" xfId="20" applyFont="1" applyBorder="1" applyAlignment="1">
      <alignment horizontal="center" vertical="top"/>
      <protection/>
    </xf>
    <xf numFmtId="0" fontId="11" fillId="0" borderId="24" xfId="20" applyFont="1" applyBorder="1" applyAlignment="1">
      <alignment horizontal="center" vertical="top"/>
      <protection/>
    </xf>
    <xf numFmtId="0" fontId="11" fillId="0" borderId="0" xfId="20" applyFont="1" applyAlignment="1">
      <alignment vertical="top"/>
      <protection/>
    </xf>
    <xf numFmtId="0" fontId="18" fillId="0" borderId="8" xfId="20" applyFont="1" applyBorder="1">
      <alignment/>
      <protection/>
    </xf>
    <xf numFmtId="0" fontId="19" fillId="0" borderId="0" xfId="20" applyFont="1" applyBorder="1" applyAlignment="1">
      <alignment horizontal="right"/>
      <protection/>
    </xf>
    <xf numFmtId="0" fontId="19" fillId="0" borderId="25" xfId="20" applyFont="1" applyBorder="1" applyAlignment="1">
      <alignment horizontal="right"/>
      <protection/>
    </xf>
    <xf numFmtId="0" fontId="20" fillId="0" borderId="0" xfId="20" applyFont="1" applyBorder="1" applyAlignment="1">
      <alignment/>
      <protection/>
    </xf>
    <xf numFmtId="0" fontId="18" fillId="0" borderId="17" xfId="20" applyFont="1" applyBorder="1" applyAlignment="1">
      <alignment horizontal="center"/>
      <protection/>
    </xf>
    <xf numFmtId="0" fontId="18" fillId="0" borderId="0" xfId="20" applyFont="1">
      <alignment/>
      <protection/>
    </xf>
    <xf numFmtId="0" fontId="18" fillId="0" borderId="0" xfId="20" applyFont="1" applyBorder="1" applyAlignment="1">
      <alignment horizontal="right" vertical="center"/>
      <protection/>
    </xf>
    <xf numFmtId="0" fontId="18" fillId="0" borderId="0" xfId="20" applyFont="1" applyBorder="1" applyAlignment="1">
      <alignment vertical="center"/>
      <protection/>
    </xf>
    <xf numFmtId="0" fontId="18" fillId="0" borderId="17" xfId="20" applyFont="1" applyBorder="1" applyAlignment="1">
      <alignment horizontal="center" vertical="center"/>
      <protection/>
    </xf>
    <xf numFmtId="0" fontId="18" fillId="0" borderId="0" xfId="20" applyFont="1" applyAlignment="1">
      <alignment vertical="center"/>
      <protection/>
    </xf>
    <xf numFmtId="0" fontId="11" fillId="0" borderId="0" xfId="20" applyFont="1" applyAlignment="1">
      <alignment horizontal="right"/>
      <protection/>
    </xf>
    <xf numFmtId="0" fontId="11" fillId="0" borderId="0" xfId="20" applyFont="1" applyBorder="1" applyAlignment="1">
      <alignment horizontal="right"/>
      <protection/>
    </xf>
    <xf numFmtId="0" fontId="11" fillId="0" borderId="17" xfId="20" applyFont="1" applyBorder="1" applyAlignment="1">
      <alignment horizontal="right"/>
      <protection/>
    </xf>
    <xf numFmtId="0" fontId="11" fillId="0" borderId="8" xfId="16" applyFont="1" applyBorder="1" applyAlignment="1">
      <alignment horizontal="left"/>
      <protection/>
    </xf>
    <xf numFmtId="182" fontId="11" fillId="0" borderId="0" xfId="20" applyNumberFormat="1" applyFont="1" applyAlignment="1" applyProtection="1">
      <alignment horizontal="right"/>
      <protection/>
    </xf>
    <xf numFmtId="180" fontId="11" fillId="0" borderId="0" xfId="20" applyNumberFormat="1" applyFont="1" applyAlignment="1" applyProtection="1">
      <alignment horizontal="right"/>
      <protection locked="0"/>
    </xf>
    <xf numFmtId="182" fontId="11" fillId="0" borderId="0" xfId="20" applyNumberFormat="1" applyFont="1" applyBorder="1" applyAlignment="1" applyProtection="1">
      <alignment horizontal="right"/>
      <protection/>
    </xf>
    <xf numFmtId="0" fontId="11" fillId="0" borderId="17" xfId="15" applyFont="1" applyBorder="1" applyAlignment="1" quotePrefix="1">
      <alignment horizontal="left" indent="1"/>
      <protection/>
    </xf>
    <xf numFmtId="0" fontId="17" fillId="0" borderId="0" xfId="20" applyFont="1">
      <alignment/>
      <protection/>
    </xf>
    <xf numFmtId="0" fontId="11" fillId="0" borderId="8" xfId="15" applyFont="1" applyBorder="1" applyAlignment="1" quotePrefix="1">
      <alignment horizontal="center"/>
      <protection/>
    </xf>
    <xf numFmtId="182" fontId="11" fillId="0" borderId="0" xfId="20" applyNumberFormat="1" applyFont="1" applyAlignment="1" applyProtection="1" quotePrefix="1">
      <alignment horizontal="right"/>
      <protection/>
    </xf>
    <xf numFmtId="180" fontId="11" fillId="0" borderId="0" xfId="20" applyNumberFormat="1" applyFont="1" applyBorder="1" applyAlignment="1" applyProtection="1">
      <alignment horizontal="right"/>
      <protection locked="0"/>
    </xf>
    <xf numFmtId="177" fontId="21" fillId="0" borderId="0" xfId="0" applyNumberFormat="1" applyFont="1" applyBorder="1" applyAlignment="1">
      <alignment horizontal="center" vertical="center" wrapText="1"/>
    </xf>
    <xf numFmtId="177" fontId="21" fillId="0" borderId="8" xfId="0" applyNumberFormat="1" applyFont="1" applyBorder="1" applyAlignment="1">
      <alignment horizontal="center" vertical="center" wrapText="1"/>
    </xf>
    <xf numFmtId="206" fontId="11" fillId="0" borderId="0" xfId="20" applyNumberFormat="1" applyFont="1" applyAlignment="1" applyProtection="1">
      <alignment horizontal="right"/>
      <protection/>
    </xf>
    <xf numFmtId="0" fontId="22" fillId="0" borderId="8" xfId="15" applyFont="1" applyBorder="1" applyAlignment="1" quotePrefix="1">
      <alignment horizontal="center"/>
      <protection/>
    </xf>
    <xf numFmtId="206" fontId="22" fillId="0" borderId="0" xfId="20" applyNumberFormat="1" applyFont="1" applyAlignment="1" applyProtection="1">
      <alignment horizontal="right"/>
      <protection/>
    </xf>
    <xf numFmtId="0" fontId="22" fillId="0" borderId="17" xfId="15" applyFont="1" applyBorder="1" applyAlignment="1" quotePrefix="1">
      <alignment horizontal="left" indent="1"/>
      <protection/>
    </xf>
    <xf numFmtId="0" fontId="22" fillId="0" borderId="0" xfId="20" applyFont="1">
      <alignment/>
      <protection/>
    </xf>
    <xf numFmtId="0" fontId="23" fillId="0" borderId="0" xfId="20" applyFont="1">
      <alignment/>
      <protection/>
    </xf>
    <xf numFmtId="0" fontId="11" fillId="0" borderId="8" xfId="20" applyFont="1" applyBorder="1" quotePrefix="1">
      <alignment/>
      <protection/>
    </xf>
    <xf numFmtId="206" fontId="11" fillId="0" borderId="0" xfId="20" applyNumberFormat="1" applyFont="1" applyAlignment="1">
      <alignment horizontal="right"/>
      <protection/>
    </xf>
    <xf numFmtId="206" fontId="11" fillId="0" borderId="0" xfId="20" applyNumberFormat="1" applyFont="1" applyBorder="1" applyAlignment="1">
      <alignment horizontal="right"/>
      <protection/>
    </xf>
    <xf numFmtId="210" fontId="11" fillId="0" borderId="0" xfId="20" applyNumberFormat="1" applyFont="1" applyAlignment="1">
      <alignment horizontal="right"/>
      <protection/>
    </xf>
    <xf numFmtId="0" fontId="11" fillId="0" borderId="17" xfId="17" applyFont="1" applyBorder="1" applyAlignment="1" applyProtection="1">
      <alignment horizontal="left" vertical="center" indent="1"/>
      <protection locked="0"/>
    </xf>
    <xf numFmtId="210" fontId="11" fillId="0" borderId="0" xfId="20" applyNumberFormat="1" applyFont="1" applyBorder="1" applyAlignment="1">
      <alignment horizontal="right"/>
      <protection/>
    </xf>
    <xf numFmtId="0" fontId="11" fillId="0" borderId="17" xfId="22" applyFont="1" applyFill="1" applyBorder="1" applyAlignment="1">
      <alignment horizontal="left"/>
      <protection/>
    </xf>
    <xf numFmtId="180" fontId="10" fillId="0" borderId="8" xfId="20" applyNumberFormat="1" applyFont="1" applyBorder="1" applyAlignment="1">
      <alignment horizontal="center"/>
      <protection/>
    </xf>
    <xf numFmtId="210" fontId="11" fillId="0" borderId="0" xfId="20" applyNumberFormat="1" applyFont="1" applyAlignment="1" applyProtection="1">
      <alignment horizontal="right"/>
      <protection locked="0"/>
    </xf>
    <xf numFmtId="210" fontId="11" fillId="0" borderId="0" xfId="20" applyNumberFormat="1" applyFont="1" applyAlignment="1" applyProtection="1">
      <alignment horizontal="right"/>
      <protection/>
    </xf>
    <xf numFmtId="210" fontId="11" fillId="0" borderId="0" xfId="20" applyNumberFormat="1" applyFont="1" applyBorder="1" applyAlignment="1" applyProtection="1">
      <alignment horizontal="right"/>
      <protection locked="0"/>
    </xf>
    <xf numFmtId="0" fontId="11" fillId="0" borderId="17" xfId="22" applyFont="1" applyFill="1" applyBorder="1" applyAlignment="1">
      <alignment horizontal="left" indent="2"/>
      <protection/>
    </xf>
    <xf numFmtId="210" fontId="11" fillId="0" borderId="0" xfId="20" applyNumberFormat="1" applyFont="1">
      <alignment/>
      <protection/>
    </xf>
    <xf numFmtId="210" fontId="11" fillId="0" borderId="0" xfId="20" applyNumberFormat="1" applyFont="1" applyBorder="1">
      <alignment/>
      <protection/>
    </xf>
    <xf numFmtId="210" fontId="11" fillId="0" borderId="0" xfId="20" applyNumberFormat="1" applyFont="1" applyProtection="1">
      <alignment/>
      <protection locked="0"/>
    </xf>
    <xf numFmtId="210" fontId="11" fillId="0" borderId="0" xfId="20" applyNumberFormat="1" applyFont="1" applyBorder="1" applyAlignment="1" applyProtection="1" quotePrefix="1">
      <alignment horizontal="right"/>
      <protection locked="0"/>
    </xf>
    <xf numFmtId="210" fontId="11" fillId="0" borderId="0" xfId="20" applyNumberFormat="1" applyFont="1" applyAlignment="1" applyProtection="1" quotePrefix="1">
      <alignment horizontal="right"/>
      <protection locked="0"/>
    </xf>
    <xf numFmtId="0" fontId="0" fillId="0" borderId="21" xfId="20" applyFont="1" applyBorder="1">
      <alignment/>
      <protection/>
    </xf>
    <xf numFmtId="180" fontId="11" fillId="0" borderId="1" xfId="20" applyNumberFormat="1" applyFont="1" applyBorder="1">
      <alignment/>
      <protection/>
    </xf>
    <xf numFmtId="180" fontId="0" fillId="0" borderId="0" xfId="20" applyNumberFormat="1" applyFont="1">
      <alignment/>
      <protection/>
    </xf>
    <xf numFmtId="0" fontId="11" fillId="0" borderId="24" xfId="20" applyFont="1" applyBorder="1">
      <alignment/>
      <protection/>
    </xf>
    <xf numFmtId="0" fontId="11" fillId="0" borderId="0" xfId="20" applyFont="1" applyAlignment="1">
      <alignment horizontal="left"/>
      <protection/>
    </xf>
    <xf numFmtId="0" fontId="0" fillId="0" borderId="0" xfId="20" applyFont="1">
      <alignment/>
      <protection/>
    </xf>
    <xf numFmtId="0" fontId="0" fillId="0" borderId="0" xfId="20" applyFont="1" applyBorder="1">
      <alignment/>
      <protection/>
    </xf>
  </cellXfs>
  <cellStyles count="16">
    <cellStyle name="Normal" xfId="0"/>
    <cellStyle name="一般_26G" xfId="15"/>
    <cellStyle name="一般_26J" xfId="16"/>
    <cellStyle name="一般_27H" xfId="17"/>
    <cellStyle name="一般_81" xfId="18"/>
    <cellStyle name="一般_87" xfId="19"/>
    <cellStyle name="一般_8c" xfId="20"/>
    <cellStyle name="一般_土地90" xfId="21"/>
    <cellStyle name="一般_耕地與農會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4"/>
  <sheetViews>
    <sheetView tabSelected="1" workbookViewId="0" topLeftCell="A1">
      <pane xSplit="1" ySplit="24" topLeftCell="B25" activePane="bottomRight" state="frozen"/>
      <selection pane="topLeft" activeCell="A1" sqref="A1"/>
      <selection pane="topRight" activeCell="B1" sqref="B1"/>
      <selection pane="bottomLeft" activeCell="A25" sqref="A25"/>
      <selection pane="bottomRight" activeCell="B25" sqref="B25"/>
    </sheetView>
  </sheetViews>
  <sheetFormatPr defaultColWidth="9.00390625" defaultRowHeight="15.75"/>
  <cols>
    <col min="1" max="1" width="15.375" style="120" customWidth="1"/>
    <col min="2" max="9" width="7.50390625" style="120" customWidth="1"/>
    <col min="10" max="10" width="16.125" style="120" customWidth="1"/>
    <col min="11" max="15" width="7.625" style="120" customWidth="1"/>
    <col min="16" max="18" width="7.375" style="120" customWidth="1"/>
    <col min="19" max="19" width="18.375" style="120" customWidth="1"/>
    <col min="20" max="16384" width="9.00390625" style="120" customWidth="1"/>
  </cols>
  <sheetData>
    <row r="1" spans="1:19" s="2" customFormat="1" ht="10.5" customHeight="1">
      <c r="A1" s="1" t="s">
        <v>22</v>
      </c>
      <c r="S1" s="3" t="s">
        <v>23</v>
      </c>
    </row>
    <row r="2" spans="1:19" s="8" customFormat="1" ht="27" customHeight="1">
      <c r="A2" s="4" t="s">
        <v>24</v>
      </c>
      <c r="B2" s="4"/>
      <c r="C2" s="4"/>
      <c r="D2" s="4"/>
      <c r="E2" s="4"/>
      <c r="F2" s="4"/>
      <c r="G2" s="4"/>
      <c r="H2" s="4"/>
      <c r="I2" s="5"/>
      <c r="J2" s="6"/>
      <c r="K2" s="7" t="s">
        <v>25</v>
      </c>
      <c r="L2" s="7"/>
      <c r="M2" s="7"/>
      <c r="N2" s="7"/>
      <c r="O2" s="7"/>
      <c r="P2" s="7"/>
      <c r="Q2" s="7"/>
      <c r="R2" s="7"/>
      <c r="S2" s="7"/>
    </row>
    <row r="3" spans="1:19" s="10" customFormat="1" ht="18" customHeight="1">
      <c r="A3" s="9"/>
      <c r="S3" s="9"/>
    </row>
    <row r="4" spans="1:19" s="15" customFormat="1" ht="10.5" customHeight="1">
      <c r="A4" s="11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2"/>
      <c r="O4" s="12"/>
      <c r="P4" s="12"/>
      <c r="Q4" s="12"/>
      <c r="R4" s="12"/>
      <c r="S4" s="14"/>
    </row>
    <row r="5" spans="1:19" s="25" customFormat="1" ht="12" customHeight="1">
      <c r="A5" s="16"/>
      <c r="B5" s="17" t="s">
        <v>26</v>
      </c>
      <c r="C5" s="18"/>
      <c r="D5" s="19" t="s">
        <v>27</v>
      </c>
      <c r="E5" s="20"/>
      <c r="F5" s="20"/>
      <c r="G5" s="20"/>
      <c r="H5" s="20"/>
      <c r="I5" s="20"/>
      <c r="J5" s="21"/>
      <c r="K5" s="20" t="s">
        <v>28</v>
      </c>
      <c r="L5" s="20"/>
      <c r="M5" s="20"/>
      <c r="N5" s="20"/>
      <c r="O5" s="22"/>
      <c r="P5" s="22"/>
      <c r="Q5" s="22"/>
      <c r="R5" s="23"/>
      <c r="S5" s="24"/>
    </row>
    <row r="6" spans="1:19" s="2" customFormat="1" ht="12" customHeight="1">
      <c r="A6" s="26"/>
      <c r="B6" s="27" t="s">
        <v>29</v>
      </c>
      <c r="C6" s="28"/>
      <c r="D6" s="29"/>
      <c r="E6" s="30" t="s">
        <v>30</v>
      </c>
      <c r="F6" s="31"/>
      <c r="G6" s="31"/>
      <c r="H6" s="31"/>
      <c r="I6" s="32"/>
      <c r="J6" s="33"/>
      <c r="K6" s="34" t="s">
        <v>31</v>
      </c>
      <c r="L6" s="31"/>
      <c r="M6" s="31"/>
      <c r="N6" s="35"/>
      <c r="O6" s="31"/>
      <c r="P6" s="36" t="s">
        <v>32</v>
      </c>
      <c r="Q6" s="37"/>
      <c r="R6" s="38"/>
      <c r="S6" s="39"/>
    </row>
    <row r="7" spans="1:19" s="2" customFormat="1" ht="11.25" customHeight="1">
      <c r="A7" s="40" t="s">
        <v>33</v>
      </c>
      <c r="B7" s="41" t="s">
        <v>0</v>
      </c>
      <c r="C7" s="41" t="s">
        <v>1</v>
      </c>
      <c r="D7" s="41" t="s">
        <v>34</v>
      </c>
      <c r="E7" s="41" t="s">
        <v>35</v>
      </c>
      <c r="F7" s="41" t="s">
        <v>2</v>
      </c>
      <c r="G7" s="41" t="s">
        <v>3</v>
      </c>
      <c r="H7" s="41" t="s">
        <v>36</v>
      </c>
      <c r="I7" s="41" t="s">
        <v>37</v>
      </c>
      <c r="J7" s="42"/>
      <c r="K7" s="43" t="s">
        <v>35</v>
      </c>
      <c r="L7" s="44" t="s">
        <v>38</v>
      </c>
      <c r="M7" s="44" t="s">
        <v>39</v>
      </c>
      <c r="N7" s="44" t="s">
        <v>36</v>
      </c>
      <c r="O7" s="45" t="s">
        <v>40</v>
      </c>
      <c r="P7" s="46" t="s">
        <v>35</v>
      </c>
      <c r="Q7" s="44" t="s">
        <v>41</v>
      </c>
      <c r="R7" s="45" t="s">
        <v>40</v>
      </c>
      <c r="S7" s="47" t="s">
        <v>42</v>
      </c>
    </row>
    <row r="8" spans="1:19" s="2" customFormat="1" ht="9" customHeight="1">
      <c r="A8" s="48"/>
      <c r="B8" s="49"/>
      <c r="C8" s="49"/>
      <c r="D8" s="49"/>
      <c r="E8" s="50"/>
      <c r="F8" s="50" t="s">
        <v>4</v>
      </c>
      <c r="G8" s="50" t="s">
        <v>5</v>
      </c>
      <c r="H8" s="50" t="s">
        <v>6</v>
      </c>
      <c r="I8" s="51"/>
      <c r="J8" s="52"/>
      <c r="K8" s="50"/>
      <c r="L8" s="50" t="s">
        <v>4</v>
      </c>
      <c r="M8" s="50" t="s">
        <v>5</v>
      </c>
      <c r="N8" s="50" t="s">
        <v>6</v>
      </c>
      <c r="O8" s="53"/>
      <c r="P8" s="54"/>
      <c r="Q8" s="54"/>
      <c r="R8" s="53"/>
      <c r="S8" s="55"/>
    </row>
    <row r="9" spans="1:19" s="2" customFormat="1" ht="9" customHeight="1">
      <c r="A9" s="26"/>
      <c r="B9" s="49" t="s">
        <v>43</v>
      </c>
      <c r="C9" s="49" t="s">
        <v>7</v>
      </c>
      <c r="D9" s="49" t="s">
        <v>8</v>
      </c>
      <c r="E9" s="49" t="s">
        <v>44</v>
      </c>
      <c r="F9" s="50" t="s">
        <v>9</v>
      </c>
      <c r="G9" s="50" t="s">
        <v>9</v>
      </c>
      <c r="H9" s="50" t="s">
        <v>10</v>
      </c>
      <c r="I9" s="50" t="s">
        <v>11</v>
      </c>
      <c r="J9" s="52"/>
      <c r="K9" s="50" t="s">
        <v>44</v>
      </c>
      <c r="L9" s="50" t="s">
        <v>9</v>
      </c>
      <c r="M9" s="50" t="s">
        <v>9</v>
      </c>
      <c r="N9" s="50" t="s">
        <v>10</v>
      </c>
      <c r="O9" s="53" t="s">
        <v>11</v>
      </c>
      <c r="P9" s="54" t="s">
        <v>44</v>
      </c>
      <c r="Q9" s="56" t="s">
        <v>45</v>
      </c>
      <c r="R9" s="53" t="s">
        <v>11</v>
      </c>
      <c r="S9" s="57"/>
    </row>
    <row r="10" spans="1:19" s="67" customFormat="1" ht="12" customHeight="1">
      <c r="A10" s="58"/>
      <c r="B10" s="59"/>
      <c r="C10" s="59"/>
      <c r="D10" s="59"/>
      <c r="E10" s="60"/>
      <c r="F10" s="60" t="s">
        <v>12</v>
      </c>
      <c r="G10" s="60" t="s">
        <v>12</v>
      </c>
      <c r="H10" s="60" t="s">
        <v>12</v>
      </c>
      <c r="I10" s="60" t="s">
        <v>12</v>
      </c>
      <c r="J10" s="61"/>
      <c r="K10" s="62"/>
      <c r="L10" s="60" t="s">
        <v>12</v>
      </c>
      <c r="M10" s="60" t="s">
        <v>12</v>
      </c>
      <c r="N10" s="60" t="s">
        <v>12</v>
      </c>
      <c r="O10" s="63" t="s">
        <v>12</v>
      </c>
      <c r="P10" s="64"/>
      <c r="Q10" s="65" t="s">
        <v>12</v>
      </c>
      <c r="R10" s="63" t="s">
        <v>12</v>
      </c>
      <c r="S10" s="66"/>
    </row>
    <row r="11" spans="1:19" s="73" customFormat="1" ht="7.5" customHeight="1">
      <c r="A11" s="68"/>
      <c r="B11" s="69" t="s">
        <v>46</v>
      </c>
      <c r="C11" s="70" t="s">
        <v>47</v>
      </c>
      <c r="D11" s="69" t="s">
        <v>13</v>
      </c>
      <c r="E11" s="69" t="s">
        <v>13</v>
      </c>
      <c r="F11" s="69" t="s">
        <v>13</v>
      </c>
      <c r="G11" s="69" t="s">
        <v>13</v>
      </c>
      <c r="H11" s="69" t="s">
        <v>13</v>
      </c>
      <c r="I11" s="70" t="s">
        <v>13</v>
      </c>
      <c r="J11" s="71"/>
      <c r="K11" s="69" t="s">
        <v>13</v>
      </c>
      <c r="L11" s="69" t="s">
        <v>13</v>
      </c>
      <c r="M11" s="69" t="s">
        <v>13</v>
      </c>
      <c r="N11" s="69" t="s">
        <v>13</v>
      </c>
      <c r="O11" s="69" t="s">
        <v>13</v>
      </c>
      <c r="P11" s="69" t="s">
        <v>13</v>
      </c>
      <c r="Q11" s="69" t="s">
        <v>13</v>
      </c>
      <c r="R11" s="69" t="s">
        <v>13</v>
      </c>
      <c r="S11" s="72"/>
    </row>
    <row r="12" spans="1:31" s="73" customFormat="1" ht="9.75" customHeight="1">
      <c r="A12" s="68"/>
      <c r="B12" s="74" t="s">
        <v>48</v>
      </c>
      <c r="C12" s="74" t="s">
        <v>49</v>
      </c>
      <c r="D12" s="74" t="s">
        <v>14</v>
      </c>
      <c r="E12" s="74" t="s">
        <v>14</v>
      </c>
      <c r="F12" s="74" t="s">
        <v>14</v>
      </c>
      <c r="G12" s="74" t="s">
        <v>14</v>
      </c>
      <c r="H12" s="74" t="s">
        <v>14</v>
      </c>
      <c r="I12" s="74" t="s">
        <v>14</v>
      </c>
      <c r="J12" s="75"/>
      <c r="K12" s="74" t="s">
        <v>14</v>
      </c>
      <c r="L12" s="74" t="s">
        <v>14</v>
      </c>
      <c r="M12" s="74" t="s">
        <v>14</v>
      </c>
      <c r="N12" s="74" t="s">
        <v>14</v>
      </c>
      <c r="O12" s="74" t="s">
        <v>14</v>
      </c>
      <c r="P12" s="74" t="s">
        <v>14</v>
      </c>
      <c r="Q12" s="74" t="s">
        <v>14</v>
      </c>
      <c r="R12" s="74" t="s">
        <v>14</v>
      </c>
      <c r="S12" s="76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</row>
    <row r="13" spans="1:19" s="2" customFormat="1" ht="4.5" customHeight="1">
      <c r="A13" s="26"/>
      <c r="B13" s="78"/>
      <c r="C13" s="78"/>
      <c r="D13" s="78"/>
      <c r="E13" s="78"/>
      <c r="F13" s="78"/>
      <c r="G13" s="78"/>
      <c r="H13" s="78"/>
      <c r="I13" s="78"/>
      <c r="J13" s="79"/>
      <c r="K13" s="78"/>
      <c r="L13" s="78"/>
      <c r="M13" s="78"/>
      <c r="N13" s="79"/>
      <c r="O13" s="78"/>
      <c r="P13" s="78"/>
      <c r="Q13" s="78"/>
      <c r="R13" s="78"/>
      <c r="S13" s="80"/>
    </row>
    <row r="14" spans="1:24" s="86" customFormat="1" ht="9.75" customHeight="1">
      <c r="A14" s="81" t="s">
        <v>50</v>
      </c>
      <c r="B14" s="82">
        <v>1188</v>
      </c>
      <c r="C14" s="82">
        <v>1666</v>
      </c>
      <c r="D14" s="83">
        <f aca="true" t="shared" si="0" ref="D14:D19">SUM(E14,K14,P14)</f>
        <v>379663.41000000003</v>
      </c>
      <c r="E14" s="82">
        <v>238823</v>
      </c>
      <c r="F14" s="82">
        <v>133407</v>
      </c>
      <c r="G14" s="82">
        <v>18377</v>
      </c>
      <c r="H14" s="82">
        <v>77025</v>
      </c>
      <c r="I14" s="82">
        <v>10014</v>
      </c>
      <c r="J14" s="82"/>
      <c r="K14" s="82">
        <v>135892.41</v>
      </c>
      <c r="L14" s="82">
        <v>120561.41</v>
      </c>
      <c r="M14" s="82">
        <v>7580</v>
      </c>
      <c r="N14" s="84">
        <v>6747</v>
      </c>
      <c r="O14" s="82">
        <v>1004</v>
      </c>
      <c r="P14" s="82">
        <f>Q14+R14</f>
        <v>4948</v>
      </c>
      <c r="Q14" s="82">
        <v>4819</v>
      </c>
      <c r="R14" s="82">
        <v>129</v>
      </c>
      <c r="S14" s="85" t="s">
        <v>15</v>
      </c>
      <c r="T14" s="2"/>
      <c r="U14" s="2"/>
      <c r="V14" s="2"/>
      <c r="W14" s="2"/>
      <c r="X14" s="2"/>
    </row>
    <row r="15" spans="1:24" s="86" customFormat="1" ht="9.75" customHeight="1">
      <c r="A15" s="87">
        <v>89</v>
      </c>
      <c r="B15" s="82">
        <v>1189</v>
      </c>
      <c r="C15" s="82">
        <v>1730</v>
      </c>
      <c r="D15" s="83">
        <f t="shared" si="0"/>
        <v>379401.8444</v>
      </c>
      <c r="E15" s="82">
        <v>239694.8444</v>
      </c>
      <c r="F15" s="82">
        <v>134215.8444</v>
      </c>
      <c r="G15" s="82">
        <v>18319</v>
      </c>
      <c r="H15" s="82">
        <v>77000</v>
      </c>
      <c r="I15" s="82">
        <v>10160</v>
      </c>
      <c r="J15" s="82"/>
      <c r="K15" s="82">
        <v>134756</v>
      </c>
      <c r="L15" s="82">
        <v>111683</v>
      </c>
      <c r="M15" s="82">
        <v>9208</v>
      </c>
      <c r="N15" s="84">
        <v>5657</v>
      </c>
      <c r="O15" s="82">
        <v>8208</v>
      </c>
      <c r="P15" s="82">
        <f>Q15+R15</f>
        <v>4951</v>
      </c>
      <c r="Q15" s="82">
        <v>4822</v>
      </c>
      <c r="R15" s="82">
        <v>129</v>
      </c>
      <c r="S15" s="85" t="s">
        <v>16</v>
      </c>
      <c r="T15" s="2"/>
      <c r="U15" s="2"/>
      <c r="V15" s="2"/>
      <c r="W15" s="2"/>
      <c r="X15" s="2"/>
    </row>
    <row r="16" spans="1:24" s="86" customFormat="1" ht="9.75" customHeight="1">
      <c r="A16" s="87">
        <v>90</v>
      </c>
      <c r="B16" s="82">
        <v>1177</v>
      </c>
      <c r="C16" s="82">
        <f>1803+15</f>
        <v>1818</v>
      </c>
      <c r="D16" s="83">
        <f t="shared" si="0"/>
        <v>376046</v>
      </c>
      <c r="E16" s="82">
        <v>282814</v>
      </c>
      <c r="F16" s="82">
        <v>174291</v>
      </c>
      <c r="G16" s="82">
        <v>18835</v>
      </c>
      <c r="H16" s="82">
        <v>79760</v>
      </c>
      <c r="I16" s="82">
        <v>9908</v>
      </c>
      <c r="J16" s="82"/>
      <c r="K16" s="82">
        <v>88479</v>
      </c>
      <c r="L16" s="82">
        <v>69463</v>
      </c>
      <c r="M16" s="82">
        <v>8055</v>
      </c>
      <c r="N16" s="84">
        <v>8134</v>
      </c>
      <c r="O16" s="82">
        <v>2227</v>
      </c>
      <c r="P16" s="82">
        <f>SUM(Q16:R16)</f>
        <v>4753</v>
      </c>
      <c r="Q16" s="82">
        <v>4753</v>
      </c>
      <c r="R16" s="88" t="s">
        <v>51</v>
      </c>
      <c r="S16" s="85" t="s">
        <v>17</v>
      </c>
      <c r="T16" s="2"/>
      <c r="U16" s="2"/>
      <c r="V16" s="2"/>
      <c r="W16" s="2"/>
      <c r="X16" s="2"/>
    </row>
    <row r="17" spans="1:24" s="86" customFormat="1" ht="9.75" customHeight="1">
      <c r="A17" s="87">
        <v>91</v>
      </c>
      <c r="B17" s="82">
        <v>1171</v>
      </c>
      <c r="C17" s="82">
        <f>1897+15</f>
        <v>1912</v>
      </c>
      <c r="D17" s="83">
        <f t="shared" si="0"/>
        <v>374309</v>
      </c>
      <c r="E17" s="82">
        <v>281646</v>
      </c>
      <c r="F17" s="82">
        <v>173837</v>
      </c>
      <c r="G17" s="82">
        <v>19216</v>
      </c>
      <c r="H17" s="82">
        <v>78945</v>
      </c>
      <c r="I17" s="82">
        <v>9648</v>
      </c>
      <c r="J17" s="82"/>
      <c r="K17" s="82">
        <v>87892</v>
      </c>
      <c r="L17" s="82">
        <v>70667</v>
      </c>
      <c r="M17" s="82">
        <v>8670</v>
      </c>
      <c r="N17" s="84">
        <v>3376</v>
      </c>
      <c r="O17" s="82">
        <v>5179</v>
      </c>
      <c r="P17" s="82">
        <f>SUM(Q17:R17)</f>
        <v>4771</v>
      </c>
      <c r="Q17" s="82">
        <v>4771</v>
      </c>
      <c r="R17" s="88" t="s">
        <v>51</v>
      </c>
      <c r="S17" s="85" t="s">
        <v>18</v>
      </c>
      <c r="T17" s="2"/>
      <c r="U17" s="2"/>
      <c r="V17" s="2"/>
      <c r="W17" s="2"/>
      <c r="X17" s="2"/>
    </row>
    <row r="18" spans="1:24" s="86" customFormat="1" ht="9.75" customHeight="1">
      <c r="A18" s="87">
        <v>92</v>
      </c>
      <c r="B18" s="82">
        <v>1066</v>
      </c>
      <c r="C18" s="82">
        <v>1912</v>
      </c>
      <c r="D18" s="83">
        <f t="shared" si="0"/>
        <v>377058</v>
      </c>
      <c r="E18" s="82">
        <v>283204</v>
      </c>
      <c r="F18" s="82">
        <v>174939</v>
      </c>
      <c r="G18" s="82">
        <v>18835</v>
      </c>
      <c r="H18" s="82">
        <v>79795</v>
      </c>
      <c r="I18" s="82">
        <v>9635</v>
      </c>
      <c r="J18" s="82"/>
      <c r="K18" s="82">
        <v>89080</v>
      </c>
      <c r="L18" s="82">
        <v>70716</v>
      </c>
      <c r="M18" s="82">
        <v>8760</v>
      </c>
      <c r="N18" s="82">
        <v>4344</v>
      </c>
      <c r="O18" s="82">
        <v>5260</v>
      </c>
      <c r="P18" s="82">
        <f>SUM(Q18:R18)</f>
        <v>4774</v>
      </c>
      <c r="Q18" s="82">
        <v>4774</v>
      </c>
      <c r="R18" s="88" t="s">
        <v>51</v>
      </c>
      <c r="S18" s="85" t="s">
        <v>52</v>
      </c>
      <c r="T18" s="2"/>
      <c r="U18" s="2"/>
      <c r="V18" s="2"/>
      <c r="W18" s="2"/>
      <c r="X18" s="2"/>
    </row>
    <row r="19" spans="1:19" s="2" customFormat="1" ht="9.75" customHeight="1">
      <c r="A19" s="87"/>
      <c r="B19" s="83"/>
      <c r="C19" s="83"/>
      <c r="D19" s="83">
        <f t="shared" si="0"/>
        <v>0</v>
      </c>
      <c r="E19" s="83"/>
      <c r="F19" s="83"/>
      <c r="G19" s="83"/>
      <c r="H19" s="83"/>
      <c r="I19" s="83"/>
      <c r="J19" s="83"/>
      <c r="K19" s="83"/>
      <c r="L19" s="83"/>
      <c r="M19" s="83"/>
      <c r="N19" s="89"/>
      <c r="O19" s="83"/>
      <c r="P19" s="90"/>
      <c r="Q19" s="90"/>
      <c r="R19" s="91"/>
      <c r="S19" s="85"/>
    </row>
    <row r="20" spans="1:24" s="86" customFormat="1" ht="9.75" customHeight="1">
      <c r="A20" s="87">
        <v>93</v>
      </c>
      <c r="B20" s="82">
        <v>1064</v>
      </c>
      <c r="C20" s="82">
        <v>1859</v>
      </c>
      <c r="D20" s="83">
        <v>378460</v>
      </c>
      <c r="E20" s="82">
        <v>282652</v>
      </c>
      <c r="F20" s="82">
        <v>174745</v>
      </c>
      <c r="G20" s="82">
        <v>18831</v>
      </c>
      <c r="H20" s="82">
        <v>79463</v>
      </c>
      <c r="I20" s="82">
        <v>9613</v>
      </c>
      <c r="J20" s="82"/>
      <c r="K20" s="82">
        <v>90422</v>
      </c>
      <c r="L20" s="82">
        <v>70354</v>
      </c>
      <c r="M20" s="82">
        <v>8777</v>
      </c>
      <c r="N20" s="82">
        <v>5120</v>
      </c>
      <c r="O20" s="82">
        <v>6171</v>
      </c>
      <c r="P20" s="82">
        <v>5387</v>
      </c>
      <c r="Q20" s="82">
        <v>5273</v>
      </c>
      <c r="R20" s="88">
        <v>114</v>
      </c>
      <c r="S20" s="85" t="s">
        <v>19</v>
      </c>
      <c r="T20" s="2"/>
      <c r="U20" s="2"/>
      <c r="V20" s="2"/>
      <c r="W20" s="2"/>
      <c r="X20" s="2"/>
    </row>
    <row r="21" spans="1:24" s="86" customFormat="1" ht="9.75" customHeight="1">
      <c r="A21" s="87">
        <v>94</v>
      </c>
      <c r="B21" s="92">
        <v>1066</v>
      </c>
      <c r="C21" s="92">
        <v>1804</v>
      </c>
      <c r="D21" s="92">
        <v>377390</v>
      </c>
      <c r="E21" s="92">
        <v>253196</v>
      </c>
      <c r="F21" s="92">
        <v>145825</v>
      </c>
      <c r="G21" s="92">
        <v>18806</v>
      </c>
      <c r="H21" s="92">
        <v>79025</v>
      </c>
      <c r="I21" s="92">
        <v>9540</v>
      </c>
      <c r="J21" s="92"/>
      <c r="K21" s="92">
        <v>118984</v>
      </c>
      <c r="L21" s="92">
        <v>96856</v>
      </c>
      <c r="M21" s="92">
        <v>8875</v>
      </c>
      <c r="N21" s="92">
        <v>4075</v>
      </c>
      <c r="O21" s="92">
        <v>9178</v>
      </c>
      <c r="P21" s="92">
        <v>5210</v>
      </c>
      <c r="Q21" s="92">
        <v>5210</v>
      </c>
      <c r="R21" s="92">
        <v>147</v>
      </c>
      <c r="S21" s="85" t="s">
        <v>53</v>
      </c>
      <c r="T21" s="2"/>
      <c r="U21" s="2"/>
      <c r="V21" s="2"/>
      <c r="W21" s="2"/>
      <c r="X21" s="2"/>
    </row>
    <row r="22" spans="1:24" s="86" customFormat="1" ht="9.75" customHeight="1">
      <c r="A22" s="87">
        <v>95</v>
      </c>
      <c r="B22" s="92">
        <v>984</v>
      </c>
      <c r="C22" s="92">
        <v>1804</v>
      </c>
      <c r="D22" s="92">
        <v>378095.56</v>
      </c>
      <c r="E22" s="92">
        <v>253064.69</v>
      </c>
      <c r="F22" s="92">
        <v>141928.97</v>
      </c>
      <c r="G22" s="92">
        <v>22366.14</v>
      </c>
      <c r="H22" s="92">
        <v>78823.99</v>
      </c>
      <c r="I22" s="92">
        <v>9945.59</v>
      </c>
      <c r="J22" s="92"/>
      <c r="K22" s="92">
        <v>118332.88</v>
      </c>
      <c r="L22" s="92">
        <v>97617</v>
      </c>
      <c r="M22" s="92">
        <v>8784</v>
      </c>
      <c r="N22" s="92">
        <v>4104</v>
      </c>
      <c r="O22" s="92">
        <v>7827.88</v>
      </c>
      <c r="P22" s="92">
        <v>6698</v>
      </c>
      <c r="Q22" s="92">
        <v>4756</v>
      </c>
      <c r="R22" s="92">
        <v>1942</v>
      </c>
      <c r="S22" s="85" t="s">
        <v>20</v>
      </c>
      <c r="T22" s="2"/>
      <c r="U22" s="2"/>
      <c r="V22" s="2"/>
      <c r="W22" s="2"/>
      <c r="X22" s="2"/>
    </row>
    <row r="23" spans="1:24" s="86" customFormat="1" ht="9.75" customHeight="1">
      <c r="A23" s="87">
        <v>96</v>
      </c>
      <c r="B23" s="92">
        <v>984</v>
      </c>
      <c r="C23" s="92">
        <v>1804</v>
      </c>
      <c r="D23" s="92">
        <v>382229.4</v>
      </c>
      <c r="E23" s="92">
        <v>263987.82</v>
      </c>
      <c r="F23" s="92">
        <v>155384.93</v>
      </c>
      <c r="G23" s="92">
        <v>18809.06</v>
      </c>
      <c r="H23" s="92">
        <v>78768.16</v>
      </c>
      <c r="I23" s="92">
        <v>11025.67</v>
      </c>
      <c r="J23" s="92"/>
      <c r="K23" s="92">
        <v>107648.92</v>
      </c>
      <c r="L23" s="92">
        <v>88724</v>
      </c>
      <c r="M23" s="92">
        <v>8558</v>
      </c>
      <c r="N23" s="92">
        <v>4031</v>
      </c>
      <c r="O23" s="92">
        <v>6335.92</v>
      </c>
      <c r="P23" s="92">
        <v>10593.21</v>
      </c>
      <c r="Q23" s="92">
        <v>8232.11</v>
      </c>
      <c r="R23" s="92">
        <v>2361.1</v>
      </c>
      <c r="S23" s="85" t="s">
        <v>54</v>
      </c>
      <c r="T23" s="2"/>
      <c r="U23" s="2"/>
      <c r="V23" s="2"/>
      <c r="W23" s="2"/>
      <c r="X23" s="2"/>
    </row>
    <row r="24" spans="1:24" s="97" customFormat="1" ht="9.75" customHeight="1">
      <c r="A24" s="93">
        <v>97</v>
      </c>
      <c r="B24" s="94">
        <f>SUM(B26,B31)</f>
        <v>984</v>
      </c>
      <c r="C24" s="94">
        <f aca="true" t="shared" si="1" ref="C24:R24">SUM(C26,C31)</f>
        <v>1834</v>
      </c>
      <c r="D24" s="94">
        <f t="shared" si="1"/>
        <v>382137.135025</v>
      </c>
      <c r="E24" s="94">
        <f t="shared" si="1"/>
        <v>259025.244025</v>
      </c>
      <c r="F24" s="94">
        <f t="shared" si="1"/>
        <v>151568.782257</v>
      </c>
      <c r="G24" s="94">
        <f t="shared" si="1"/>
        <v>18754.724947</v>
      </c>
      <c r="H24" s="94">
        <f t="shared" si="1"/>
        <v>78760.365515</v>
      </c>
      <c r="I24" s="94">
        <f t="shared" si="1"/>
        <v>9941.365806</v>
      </c>
      <c r="J24" s="94"/>
      <c r="K24" s="94">
        <f t="shared" si="1"/>
        <v>113493.81</v>
      </c>
      <c r="L24" s="94">
        <f t="shared" si="1"/>
        <v>91456.2</v>
      </c>
      <c r="M24" s="94">
        <f t="shared" si="1"/>
        <v>8507.81</v>
      </c>
      <c r="N24" s="94">
        <f t="shared" si="1"/>
        <v>3833.63</v>
      </c>
      <c r="O24" s="94">
        <f t="shared" si="1"/>
        <v>9696.17</v>
      </c>
      <c r="P24" s="94">
        <f t="shared" si="1"/>
        <v>9618.081</v>
      </c>
      <c r="Q24" s="94">
        <f t="shared" si="1"/>
        <v>8287.2737</v>
      </c>
      <c r="R24" s="94">
        <f t="shared" si="1"/>
        <v>1330.8073</v>
      </c>
      <c r="S24" s="95" t="s">
        <v>55</v>
      </c>
      <c r="T24" s="96"/>
      <c r="U24" s="96"/>
      <c r="V24" s="96"/>
      <c r="W24" s="96"/>
      <c r="X24" s="96"/>
    </row>
    <row r="25" spans="1:19" s="2" customFormat="1" ht="15" customHeight="1">
      <c r="A25" s="98"/>
      <c r="B25" s="99"/>
      <c r="C25" s="99"/>
      <c r="D25" s="92"/>
      <c r="E25" s="92"/>
      <c r="F25" s="99"/>
      <c r="G25" s="99"/>
      <c r="H25" s="99"/>
      <c r="I25" s="99"/>
      <c r="J25" s="99"/>
      <c r="K25" s="92"/>
      <c r="L25" s="99"/>
      <c r="M25" s="99"/>
      <c r="N25" s="100"/>
      <c r="O25" s="99"/>
      <c r="P25" s="99"/>
      <c r="Q25" s="99"/>
      <c r="R25" s="99"/>
      <c r="S25" s="39"/>
    </row>
    <row r="26" spans="1:19" s="2" customFormat="1" ht="15.75" customHeight="1">
      <c r="A26" s="48" t="s">
        <v>56</v>
      </c>
      <c r="B26" s="101">
        <f>SUM(B28:B29)</f>
        <v>0</v>
      </c>
      <c r="C26" s="101">
        <f aca="true" t="shared" si="2" ref="C26:R26">SUM(C28:C29)</f>
        <v>38</v>
      </c>
      <c r="D26" s="101">
        <f t="shared" si="2"/>
        <v>971.4</v>
      </c>
      <c r="E26" s="101">
        <f t="shared" si="2"/>
        <v>118.05</v>
      </c>
      <c r="F26" s="101">
        <f t="shared" si="2"/>
        <v>0</v>
      </c>
      <c r="G26" s="101">
        <f t="shared" si="2"/>
        <v>0</v>
      </c>
      <c r="H26" s="101">
        <f t="shared" si="2"/>
        <v>0</v>
      </c>
      <c r="I26" s="101">
        <f t="shared" si="2"/>
        <v>118.05</v>
      </c>
      <c r="J26" s="101"/>
      <c r="K26" s="101">
        <f t="shared" si="2"/>
        <v>853.35</v>
      </c>
      <c r="L26" s="101">
        <f t="shared" si="2"/>
        <v>387</v>
      </c>
      <c r="M26" s="101">
        <f t="shared" si="2"/>
        <v>0</v>
      </c>
      <c r="N26" s="101">
        <f t="shared" si="2"/>
        <v>0</v>
      </c>
      <c r="O26" s="101">
        <f t="shared" si="2"/>
        <v>466.35</v>
      </c>
      <c r="P26" s="101">
        <f t="shared" si="2"/>
        <v>0</v>
      </c>
      <c r="Q26" s="101">
        <f t="shared" si="2"/>
        <v>0</v>
      </c>
      <c r="R26" s="101">
        <f t="shared" si="2"/>
        <v>0</v>
      </c>
      <c r="S26" s="102" t="s">
        <v>57</v>
      </c>
    </row>
    <row r="27" spans="1:19" s="2" customFormat="1" ht="15.75" customHeight="1">
      <c r="A27" s="48"/>
      <c r="B27" s="101"/>
      <c r="C27" s="101"/>
      <c r="D27" s="101"/>
      <c r="E27" s="101"/>
      <c r="F27" s="101"/>
      <c r="G27" s="101"/>
      <c r="H27" s="101"/>
      <c r="I27" s="101"/>
      <c r="J27" s="101"/>
      <c r="K27" s="101">
        <v>0</v>
      </c>
      <c r="L27" s="101">
        <v>0</v>
      </c>
      <c r="M27" s="101"/>
      <c r="N27" s="103"/>
      <c r="O27" s="101"/>
      <c r="P27" s="101"/>
      <c r="Q27" s="101"/>
      <c r="R27" s="101"/>
      <c r="S27" s="104"/>
    </row>
    <row r="28" spans="1:19" s="2" customFormat="1" ht="15.75" customHeight="1">
      <c r="A28" s="105" t="s">
        <v>58</v>
      </c>
      <c r="B28" s="106" t="s">
        <v>21</v>
      </c>
      <c r="C28" s="106">
        <v>26</v>
      </c>
      <c r="D28" s="106">
        <v>704.38</v>
      </c>
      <c r="E28" s="107" t="s">
        <v>21</v>
      </c>
      <c r="F28" s="106" t="s">
        <v>21</v>
      </c>
      <c r="G28" s="106" t="s">
        <v>21</v>
      </c>
      <c r="H28" s="106" t="s">
        <v>21</v>
      </c>
      <c r="I28" s="106" t="s">
        <v>21</v>
      </c>
      <c r="J28" s="106"/>
      <c r="K28" s="106">
        <v>704.38</v>
      </c>
      <c r="L28" s="106">
        <v>387</v>
      </c>
      <c r="M28" s="106" t="s">
        <v>21</v>
      </c>
      <c r="N28" s="108" t="s">
        <v>21</v>
      </c>
      <c r="O28" s="106">
        <v>317.38</v>
      </c>
      <c r="P28" s="108" t="s">
        <v>21</v>
      </c>
      <c r="Q28" s="108" t="s">
        <v>21</v>
      </c>
      <c r="R28" s="108" t="s">
        <v>21</v>
      </c>
      <c r="S28" s="109" t="s">
        <v>59</v>
      </c>
    </row>
    <row r="29" spans="1:19" s="2" customFormat="1" ht="15.75" customHeight="1">
      <c r="A29" s="105" t="s">
        <v>60</v>
      </c>
      <c r="B29" s="106" t="s">
        <v>21</v>
      </c>
      <c r="C29" s="106">
        <v>12</v>
      </c>
      <c r="D29" s="106">
        <v>267.02</v>
      </c>
      <c r="E29" s="107">
        <v>118.05</v>
      </c>
      <c r="F29" s="106" t="s">
        <v>21</v>
      </c>
      <c r="G29" s="106" t="s">
        <v>21</v>
      </c>
      <c r="H29" s="106" t="s">
        <v>21</v>
      </c>
      <c r="I29" s="106">
        <v>118.05</v>
      </c>
      <c r="J29" s="106"/>
      <c r="K29" s="106">
        <v>148.97</v>
      </c>
      <c r="L29" s="106" t="s">
        <v>21</v>
      </c>
      <c r="M29" s="106" t="s">
        <v>21</v>
      </c>
      <c r="N29" s="108" t="s">
        <v>21</v>
      </c>
      <c r="O29" s="108">
        <v>148.97</v>
      </c>
      <c r="P29" s="108" t="s">
        <v>21</v>
      </c>
      <c r="Q29" s="108" t="s">
        <v>21</v>
      </c>
      <c r="R29" s="108" t="s">
        <v>21</v>
      </c>
      <c r="S29" s="109" t="s">
        <v>61</v>
      </c>
    </row>
    <row r="30" spans="1:19" s="2" customFormat="1" ht="15.75" customHeight="1">
      <c r="A30" s="26"/>
      <c r="B30" s="110"/>
      <c r="C30" s="110"/>
      <c r="D30" s="110"/>
      <c r="E30" s="101"/>
      <c r="F30" s="110"/>
      <c r="G30" s="110"/>
      <c r="H30" s="110"/>
      <c r="I30" s="110"/>
      <c r="J30" s="110"/>
      <c r="K30" s="110">
        <v>0</v>
      </c>
      <c r="L30" s="110">
        <v>0</v>
      </c>
      <c r="M30" s="110"/>
      <c r="N30" s="111"/>
      <c r="O30" s="110"/>
      <c r="P30" s="110"/>
      <c r="Q30" s="110"/>
      <c r="R30" s="110"/>
      <c r="S30" s="104"/>
    </row>
    <row r="31" spans="1:19" s="2" customFormat="1" ht="15.75" customHeight="1">
      <c r="A31" s="105" t="s">
        <v>62</v>
      </c>
      <c r="B31" s="101">
        <f>SUM(B33:B49)</f>
        <v>984</v>
      </c>
      <c r="C31" s="101">
        <f aca="true" t="shared" si="3" ref="C31:R31">SUM(C33:C49)</f>
        <v>1796</v>
      </c>
      <c r="D31" s="101">
        <f t="shared" si="3"/>
        <v>381165.735025</v>
      </c>
      <c r="E31" s="101">
        <f t="shared" si="3"/>
        <v>258907.194025</v>
      </c>
      <c r="F31" s="101">
        <f t="shared" si="3"/>
        <v>151568.782257</v>
      </c>
      <c r="G31" s="101">
        <f t="shared" si="3"/>
        <v>18754.724947</v>
      </c>
      <c r="H31" s="101">
        <f t="shared" si="3"/>
        <v>78760.365515</v>
      </c>
      <c r="I31" s="101">
        <f t="shared" si="3"/>
        <v>9823.315806</v>
      </c>
      <c r="J31" s="101"/>
      <c r="K31" s="101">
        <f t="shared" si="3"/>
        <v>112640.45999999999</v>
      </c>
      <c r="L31" s="101">
        <f t="shared" si="3"/>
        <v>91069.2</v>
      </c>
      <c r="M31" s="101">
        <f t="shared" si="3"/>
        <v>8507.81</v>
      </c>
      <c r="N31" s="101">
        <f t="shared" si="3"/>
        <v>3833.63</v>
      </c>
      <c r="O31" s="101">
        <f t="shared" si="3"/>
        <v>9229.82</v>
      </c>
      <c r="P31" s="101">
        <f t="shared" si="3"/>
        <v>9618.081</v>
      </c>
      <c r="Q31" s="101">
        <f t="shared" si="3"/>
        <v>8287.2737</v>
      </c>
      <c r="R31" s="101">
        <f t="shared" si="3"/>
        <v>1330.8073</v>
      </c>
      <c r="S31" s="102" t="s">
        <v>63</v>
      </c>
    </row>
    <row r="32" spans="1:19" s="2" customFormat="1" ht="15.75" customHeight="1">
      <c r="A32" s="105"/>
      <c r="B32" s="101"/>
      <c r="C32" s="101"/>
      <c r="D32" s="101"/>
      <c r="E32" s="101"/>
      <c r="F32" s="101"/>
      <c r="G32" s="101"/>
      <c r="H32" s="101"/>
      <c r="I32" s="101"/>
      <c r="J32" s="101"/>
      <c r="K32" s="101">
        <v>0</v>
      </c>
      <c r="L32" s="101">
        <v>0</v>
      </c>
      <c r="M32" s="101"/>
      <c r="N32" s="103"/>
      <c r="O32" s="101"/>
      <c r="P32" s="101"/>
      <c r="Q32" s="101"/>
      <c r="R32" s="101"/>
      <c r="S32" s="104"/>
    </row>
    <row r="33" spans="1:19" s="2" customFormat="1" ht="15.75" customHeight="1">
      <c r="A33" s="105" t="s">
        <v>64</v>
      </c>
      <c r="B33" s="106" t="s">
        <v>21</v>
      </c>
      <c r="C33" s="112">
        <v>300</v>
      </c>
      <c r="D33" s="106">
        <v>5299</v>
      </c>
      <c r="E33" s="107">
        <v>5299</v>
      </c>
      <c r="F33" s="106">
        <v>4307</v>
      </c>
      <c r="G33" s="106">
        <v>992</v>
      </c>
      <c r="H33" s="106" t="s">
        <v>21</v>
      </c>
      <c r="I33" s="106" t="s">
        <v>21</v>
      </c>
      <c r="J33" s="106"/>
      <c r="K33" s="106" t="s">
        <v>21</v>
      </c>
      <c r="L33" s="106" t="s">
        <v>21</v>
      </c>
      <c r="M33" s="106" t="s">
        <v>21</v>
      </c>
      <c r="N33" s="108" t="s">
        <v>21</v>
      </c>
      <c r="O33" s="106" t="s">
        <v>21</v>
      </c>
      <c r="P33" s="108" t="s">
        <v>21</v>
      </c>
      <c r="Q33" s="106" t="s">
        <v>21</v>
      </c>
      <c r="R33" s="106" t="s">
        <v>21</v>
      </c>
      <c r="S33" s="109" t="s">
        <v>65</v>
      </c>
    </row>
    <row r="34" spans="1:19" s="2" customFormat="1" ht="15.75" customHeight="1">
      <c r="A34" s="105" t="s">
        <v>66</v>
      </c>
      <c r="B34" s="106" t="s">
        <v>21</v>
      </c>
      <c r="C34" s="106">
        <v>150</v>
      </c>
      <c r="D34" s="106">
        <v>18549</v>
      </c>
      <c r="E34" s="107">
        <v>18549</v>
      </c>
      <c r="F34" s="106">
        <v>18181</v>
      </c>
      <c r="G34" s="106">
        <v>368</v>
      </c>
      <c r="H34" s="106" t="s">
        <v>21</v>
      </c>
      <c r="I34" s="106" t="s">
        <v>21</v>
      </c>
      <c r="J34" s="106"/>
      <c r="K34" s="106" t="s">
        <v>21</v>
      </c>
      <c r="L34" s="106" t="s">
        <v>21</v>
      </c>
      <c r="M34" s="106" t="s">
        <v>21</v>
      </c>
      <c r="N34" s="108" t="s">
        <v>21</v>
      </c>
      <c r="O34" s="106" t="s">
        <v>21</v>
      </c>
      <c r="P34" s="108" t="s">
        <v>21</v>
      </c>
      <c r="Q34" s="106" t="s">
        <v>21</v>
      </c>
      <c r="R34" s="106" t="s">
        <v>21</v>
      </c>
      <c r="S34" s="109" t="s">
        <v>67</v>
      </c>
    </row>
    <row r="35" spans="1:19" s="2" customFormat="1" ht="15.75" customHeight="1">
      <c r="A35" s="105" t="s">
        <v>68</v>
      </c>
      <c r="B35" s="106">
        <v>285</v>
      </c>
      <c r="C35" s="106">
        <v>17</v>
      </c>
      <c r="D35" s="106">
        <v>24721</v>
      </c>
      <c r="E35" s="107" t="s">
        <v>21</v>
      </c>
      <c r="F35" s="106" t="s">
        <v>21</v>
      </c>
      <c r="G35" s="106" t="s">
        <v>21</v>
      </c>
      <c r="H35" s="106" t="s">
        <v>21</v>
      </c>
      <c r="I35" s="106" t="s">
        <v>21</v>
      </c>
      <c r="J35" s="106"/>
      <c r="K35" s="106">
        <v>24721</v>
      </c>
      <c r="L35" s="106">
        <v>24721</v>
      </c>
      <c r="M35" s="106" t="s">
        <v>21</v>
      </c>
      <c r="N35" s="108" t="s">
        <v>21</v>
      </c>
      <c r="O35" s="106" t="s">
        <v>21</v>
      </c>
      <c r="P35" s="108" t="s">
        <v>21</v>
      </c>
      <c r="Q35" s="106" t="s">
        <v>21</v>
      </c>
      <c r="R35" s="106" t="s">
        <v>21</v>
      </c>
      <c r="S35" s="109" t="s">
        <v>69</v>
      </c>
    </row>
    <row r="36" spans="1:19" s="2" customFormat="1" ht="15.75" customHeight="1">
      <c r="A36" s="48" t="s">
        <v>70</v>
      </c>
      <c r="B36" s="106">
        <v>408</v>
      </c>
      <c r="C36" s="106">
        <v>16</v>
      </c>
      <c r="D36" s="106">
        <v>12085</v>
      </c>
      <c r="E36" s="107">
        <v>12085</v>
      </c>
      <c r="F36" s="106">
        <v>12085</v>
      </c>
      <c r="G36" s="106" t="s">
        <v>21</v>
      </c>
      <c r="H36" s="106" t="s">
        <v>21</v>
      </c>
      <c r="I36" s="106" t="s">
        <v>21</v>
      </c>
      <c r="J36" s="106"/>
      <c r="K36" s="106" t="s">
        <v>21</v>
      </c>
      <c r="L36" s="106" t="s">
        <v>21</v>
      </c>
      <c r="M36" s="106" t="s">
        <v>21</v>
      </c>
      <c r="N36" s="108" t="s">
        <v>21</v>
      </c>
      <c r="O36" s="106" t="s">
        <v>21</v>
      </c>
      <c r="P36" s="108" t="s">
        <v>21</v>
      </c>
      <c r="Q36" s="106" t="s">
        <v>21</v>
      </c>
      <c r="R36" s="106" t="s">
        <v>21</v>
      </c>
      <c r="S36" s="109" t="s">
        <v>71</v>
      </c>
    </row>
    <row r="37" spans="1:19" s="2" customFormat="1" ht="15.75" customHeight="1">
      <c r="A37" s="48" t="s">
        <v>72</v>
      </c>
      <c r="B37" s="106" t="s">
        <v>21</v>
      </c>
      <c r="C37" s="106">
        <v>42</v>
      </c>
      <c r="D37" s="106">
        <v>7464</v>
      </c>
      <c r="E37" s="107" t="s">
        <v>21</v>
      </c>
      <c r="F37" s="106" t="s">
        <v>21</v>
      </c>
      <c r="G37" s="106" t="s">
        <v>21</v>
      </c>
      <c r="H37" s="106" t="s">
        <v>21</v>
      </c>
      <c r="I37" s="106" t="s">
        <v>21</v>
      </c>
      <c r="J37" s="106"/>
      <c r="K37" s="106">
        <v>7464</v>
      </c>
      <c r="L37" s="106">
        <v>7464</v>
      </c>
      <c r="M37" s="106" t="s">
        <v>21</v>
      </c>
      <c r="N37" s="108" t="s">
        <v>21</v>
      </c>
      <c r="O37" s="106" t="s">
        <v>21</v>
      </c>
      <c r="P37" s="108" t="s">
        <v>21</v>
      </c>
      <c r="Q37" s="106" t="s">
        <v>21</v>
      </c>
      <c r="R37" s="106" t="s">
        <v>21</v>
      </c>
      <c r="S37" s="109" t="s">
        <v>73</v>
      </c>
    </row>
    <row r="38" spans="1:19" s="2" customFormat="1" ht="15.75" customHeight="1">
      <c r="A38" s="48"/>
      <c r="B38" s="106"/>
      <c r="C38" s="106"/>
      <c r="D38" s="106"/>
      <c r="E38" s="107"/>
      <c r="F38" s="106"/>
      <c r="G38" s="106"/>
      <c r="H38" s="106"/>
      <c r="I38" s="106"/>
      <c r="J38" s="106"/>
      <c r="K38" s="106"/>
      <c r="L38" s="106"/>
      <c r="M38" s="106"/>
      <c r="N38" s="108"/>
      <c r="O38" s="106"/>
      <c r="P38" s="108"/>
      <c r="Q38" s="106"/>
      <c r="R38" s="106"/>
      <c r="S38" s="109"/>
    </row>
    <row r="39" spans="1:19" s="2" customFormat="1" ht="15.75" customHeight="1">
      <c r="A39" s="48" t="s">
        <v>74</v>
      </c>
      <c r="B39" s="106">
        <v>154</v>
      </c>
      <c r="C39" s="106">
        <v>571</v>
      </c>
      <c r="D39" s="106">
        <v>9614</v>
      </c>
      <c r="E39" s="107" t="s">
        <v>21</v>
      </c>
      <c r="F39" s="106" t="s">
        <v>21</v>
      </c>
      <c r="G39" s="106" t="s">
        <v>21</v>
      </c>
      <c r="H39" s="106" t="s">
        <v>21</v>
      </c>
      <c r="I39" s="106" t="s">
        <v>21</v>
      </c>
      <c r="J39" s="106"/>
      <c r="K39" s="106">
        <v>9614</v>
      </c>
      <c r="L39" s="106">
        <v>9480</v>
      </c>
      <c r="M39" s="106" t="s">
        <v>21</v>
      </c>
      <c r="N39" s="113" t="s">
        <v>21</v>
      </c>
      <c r="O39" s="106">
        <v>134</v>
      </c>
      <c r="P39" s="108" t="s">
        <v>21</v>
      </c>
      <c r="Q39" s="106" t="s">
        <v>21</v>
      </c>
      <c r="R39" s="106" t="s">
        <v>21</v>
      </c>
      <c r="S39" s="109" t="s">
        <v>75</v>
      </c>
    </row>
    <row r="40" spans="1:19" s="2" customFormat="1" ht="15.75" customHeight="1">
      <c r="A40" s="48" t="s">
        <v>76</v>
      </c>
      <c r="B40" s="114">
        <v>2</v>
      </c>
      <c r="C40" s="106">
        <v>36</v>
      </c>
      <c r="D40" s="106">
        <v>28365</v>
      </c>
      <c r="E40" s="107" t="s">
        <v>21</v>
      </c>
      <c r="F40" s="106" t="s">
        <v>21</v>
      </c>
      <c r="G40" s="106" t="s">
        <v>21</v>
      </c>
      <c r="H40" s="106" t="s">
        <v>21</v>
      </c>
      <c r="I40" s="106" t="s">
        <v>21</v>
      </c>
      <c r="J40" s="106"/>
      <c r="K40" s="106">
        <v>28365</v>
      </c>
      <c r="L40" s="106">
        <v>23474</v>
      </c>
      <c r="M40" s="106">
        <v>39</v>
      </c>
      <c r="N40" s="108" t="s">
        <v>21</v>
      </c>
      <c r="O40" s="108">
        <v>4852</v>
      </c>
      <c r="P40" s="108" t="s">
        <v>21</v>
      </c>
      <c r="Q40" s="106" t="s">
        <v>21</v>
      </c>
      <c r="R40" s="106" t="s">
        <v>21</v>
      </c>
      <c r="S40" s="109" t="s">
        <v>77</v>
      </c>
    </row>
    <row r="41" spans="1:19" s="2" customFormat="1" ht="15.75" customHeight="1">
      <c r="A41" s="48" t="s">
        <v>78</v>
      </c>
      <c r="B41" s="106">
        <v>11</v>
      </c>
      <c r="C41" s="106">
        <v>67</v>
      </c>
      <c r="D41" s="106">
        <v>12412</v>
      </c>
      <c r="E41" s="107">
        <v>9020</v>
      </c>
      <c r="F41" s="106">
        <v>8462</v>
      </c>
      <c r="G41" s="106">
        <v>558</v>
      </c>
      <c r="H41" s="106" t="s">
        <v>21</v>
      </c>
      <c r="I41" s="106" t="s">
        <v>21</v>
      </c>
      <c r="J41" s="106"/>
      <c r="K41" s="106">
        <v>3392</v>
      </c>
      <c r="L41" s="106">
        <v>3392</v>
      </c>
      <c r="M41" s="106" t="s">
        <v>21</v>
      </c>
      <c r="N41" s="108" t="s">
        <v>21</v>
      </c>
      <c r="O41" s="108" t="s">
        <v>21</v>
      </c>
      <c r="P41" s="108" t="s">
        <v>21</v>
      </c>
      <c r="Q41" s="108" t="s">
        <v>21</v>
      </c>
      <c r="R41" s="108" t="s">
        <v>21</v>
      </c>
      <c r="S41" s="109" t="s">
        <v>79</v>
      </c>
    </row>
    <row r="42" spans="1:19" s="2" customFormat="1" ht="15.75" customHeight="1">
      <c r="A42" s="48" t="s">
        <v>80</v>
      </c>
      <c r="B42" s="106">
        <v>9</v>
      </c>
      <c r="C42" s="106">
        <v>26</v>
      </c>
      <c r="D42" s="106">
        <v>46214</v>
      </c>
      <c r="E42" s="107">
        <v>46214</v>
      </c>
      <c r="F42" s="106">
        <v>42415</v>
      </c>
      <c r="G42" s="106">
        <v>427</v>
      </c>
      <c r="H42" s="106">
        <v>3372</v>
      </c>
      <c r="I42" s="106" t="s">
        <v>21</v>
      </c>
      <c r="J42" s="106"/>
      <c r="K42" s="106" t="s">
        <v>21</v>
      </c>
      <c r="L42" s="108" t="s">
        <v>21</v>
      </c>
      <c r="M42" s="108" t="s">
        <v>21</v>
      </c>
      <c r="N42" s="108" t="s">
        <v>21</v>
      </c>
      <c r="O42" s="108" t="s">
        <v>21</v>
      </c>
      <c r="P42" s="108" t="s">
        <v>21</v>
      </c>
      <c r="Q42" s="108" t="s">
        <v>21</v>
      </c>
      <c r="R42" s="108" t="s">
        <v>21</v>
      </c>
      <c r="S42" s="109" t="s">
        <v>81</v>
      </c>
    </row>
    <row r="43" spans="1:19" s="2" customFormat="1" ht="15.75" customHeight="1">
      <c r="A43" s="48" t="s">
        <v>82</v>
      </c>
      <c r="B43" s="106" t="s">
        <v>21</v>
      </c>
      <c r="C43" s="106">
        <v>62</v>
      </c>
      <c r="D43" s="106">
        <v>64829</v>
      </c>
      <c r="E43" s="107">
        <v>60115</v>
      </c>
      <c r="F43" s="106">
        <v>14171</v>
      </c>
      <c r="G43" s="106">
        <v>6159</v>
      </c>
      <c r="H43" s="106">
        <v>39785</v>
      </c>
      <c r="I43" s="106" t="s">
        <v>21</v>
      </c>
      <c r="J43" s="106"/>
      <c r="K43" s="106" t="s">
        <v>21</v>
      </c>
      <c r="L43" s="106" t="s">
        <v>21</v>
      </c>
      <c r="M43" s="106" t="s">
        <v>21</v>
      </c>
      <c r="N43" s="108" t="s">
        <v>21</v>
      </c>
      <c r="O43" s="108" t="s">
        <v>21</v>
      </c>
      <c r="P43" s="108">
        <v>4714</v>
      </c>
      <c r="Q43" s="108">
        <v>4714</v>
      </c>
      <c r="R43" s="108" t="s">
        <v>21</v>
      </c>
      <c r="S43" s="109" t="s">
        <v>83</v>
      </c>
    </row>
    <row r="44" spans="1:19" s="2" customFormat="1" ht="15.75" customHeight="1">
      <c r="A44" s="48"/>
      <c r="B44" s="106"/>
      <c r="C44" s="106"/>
      <c r="D44" s="106"/>
      <c r="E44" s="107"/>
      <c r="F44" s="106"/>
      <c r="G44" s="106"/>
      <c r="H44" s="106"/>
      <c r="I44" s="106"/>
      <c r="J44" s="106"/>
      <c r="K44" s="106"/>
      <c r="L44" s="106"/>
      <c r="M44" s="106"/>
      <c r="N44" s="108"/>
      <c r="O44" s="108"/>
      <c r="P44" s="108"/>
      <c r="Q44" s="108"/>
      <c r="R44" s="108"/>
      <c r="S44" s="109"/>
    </row>
    <row r="45" spans="1:19" s="2" customFormat="1" ht="15.75" customHeight="1">
      <c r="A45" s="48" t="s">
        <v>84</v>
      </c>
      <c r="B45" s="106">
        <v>29</v>
      </c>
      <c r="C45" s="106">
        <v>178</v>
      </c>
      <c r="D45" s="106">
        <v>79458.237808</v>
      </c>
      <c r="E45" s="107">
        <v>75035.406808</v>
      </c>
      <c r="F45" s="106">
        <v>23083.16094</v>
      </c>
      <c r="G45" s="106">
        <v>9303.084947</v>
      </c>
      <c r="H45" s="106">
        <v>35603.365515</v>
      </c>
      <c r="I45" s="106">
        <v>7045.795406</v>
      </c>
      <c r="J45" s="106"/>
      <c r="K45" s="106" t="s">
        <v>21</v>
      </c>
      <c r="L45" s="106" t="s">
        <v>21</v>
      </c>
      <c r="M45" s="106" t="s">
        <v>21</v>
      </c>
      <c r="N45" s="108" t="s">
        <v>21</v>
      </c>
      <c r="O45" s="108" t="s">
        <v>21</v>
      </c>
      <c r="P45" s="108">
        <v>4422.831</v>
      </c>
      <c r="Q45" s="108">
        <v>3472.4637</v>
      </c>
      <c r="R45" s="108">
        <v>950.3673</v>
      </c>
      <c r="S45" s="109" t="s">
        <v>85</v>
      </c>
    </row>
    <row r="46" spans="1:19" s="2" customFormat="1" ht="15.75" customHeight="1">
      <c r="A46" s="48" t="s">
        <v>86</v>
      </c>
      <c r="B46" s="106">
        <v>10</v>
      </c>
      <c r="C46" s="106">
        <v>28</v>
      </c>
      <c r="D46" s="106">
        <v>20367.71</v>
      </c>
      <c r="E46" s="107" t="s">
        <v>21</v>
      </c>
      <c r="F46" s="106" t="s">
        <v>21</v>
      </c>
      <c r="G46" s="106" t="s">
        <v>21</v>
      </c>
      <c r="H46" s="106" t="s">
        <v>21</v>
      </c>
      <c r="I46" s="106" t="s">
        <v>21</v>
      </c>
      <c r="J46" s="106"/>
      <c r="K46" s="106">
        <v>19886.46</v>
      </c>
      <c r="L46" s="106">
        <v>10951.2</v>
      </c>
      <c r="M46" s="106">
        <v>3454.81</v>
      </c>
      <c r="N46" s="108">
        <v>3833.63</v>
      </c>
      <c r="O46" s="108">
        <v>1646.82</v>
      </c>
      <c r="P46" s="108">
        <v>481.25</v>
      </c>
      <c r="Q46" s="108">
        <v>100.81</v>
      </c>
      <c r="R46" s="108">
        <v>380.44</v>
      </c>
      <c r="S46" s="109" t="s">
        <v>87</v>
      </c>
    </row>
    <row r="47" spans="1:19" s="2" customFormat="1" ht="15.75" customHeight="1">
      <c r="A47" s="48" t="s">
        <v>88</v>
      </c>
      <c r="B47" s="106">
        <v>76</v>
      </c>
      <c r="C47" s="106">
        <v>90</v>
      </c>
      <c r="D47" s="106">
        <v>25327</v>
      </c>
      <c r="E47" s="107">
        <v>6129</v>
      </c>
      <c r="F47" s="106">
        <v>6129</v>
      </c>
      <c r="G47" s="106" t="s">
        <v>21</v>
      </c>
      <c r="H47" s="106" t="s">
        <v>21</v>
      </c>
      <c r="I47" s="106" t="s">
        <v>21</v>
      </c>
      <c r="J47" s="106"/>
      <c r="K47" s="106">
        <v>19198</v>
      </c>
      <c r="L47" s="106">
        <v>11587</v>
      </c>
      <c r="M47" s="106">
        <v>5014</v>
      </c>
      <c r="N47" s="113" t="s">
        <v>21</v>
      </c>
      <c r="O47" s="108">
        <v>2597</v>
      </c>
      <c r="P47" s="108" t="s">
        <v>21</v>
      </c>
      <c r="Q47" s="108" t="s">
        <v>21</v>
      </c>
      <c r="R47" s="108" t="s">
        <v>21</v>
      </c>
      <c r="S47" s="109" t="s">
        <v>89</v>
      </c>
    </row>
    <row r="48" spans="1:19" s="2" customFormat="1" ht="15.75" customHeight="1">
      <c r="A48" s="48" t="s">
        <v>90</v>
      </c>
      <c r="B48" s="106" t="s">
        <v>21</v>
      </c>
      <c r="C48" s="106">
        <v>182</v>
      </c>
      <c r="D48" s="106">
        <v>13962.787217</v>
      </c>
      <c r="E48" s="107">
        <v>13962.787217</v>
      </c>
      <c r="F48" s="106">
        <v>10622.621317</v>
      </c>
      <c r="G48" s="106">
        <v>947.64</v>
      </c>
      <c r="H48" s="106" t="s">
        <v>21</v>
      </c>
      <c r="I48" s="106">
        <v>2392.5204</v>
      </c>
      <c r="J48" s="106"/>
      <c r="K48" s="106" t="s">
        <v>21</v>
      </c>
      <c r="L48" s="106" t="s">
        <v>21</v>
      </c>
      <c r="M48" s="106" t="s">
        <v>21</v>
      </c>
      <c r="N48" s="108" t="s">
        <v>21</v>
      </c>
      <c r="O48" s="106" t="s">
        <v>21</v>
      </c>
      <c r="P48" s="108" t="s">
        <v>21</v>
      </c>
      <c r="Q48" s="108" t="s">
        <v>21</v>
      </c>
      <c r="R48" s="108" t="s">
        <v>21</v>
      </c>
      <c r="S48" s="109" t="s">
        <v>91</v>
      </c>
    </row>
    <row r="49" spans="1:19" s="2" customFormat="1" ht="15.75" customHeight="1">
      <c r="A49" s="48" t="s">
        <v>92</v>
      </c>
      <c r="B49" s="106" t="s">
        <v>21</v>
      </c>
      <c r="C49" s="106">
        <v>31</v>
      </c>
      <c r="D49" s="106">
        <v>12498</v>
      </c>
      <c r="E49" s="107">
        <v>12498</v>
      </c>
      <c r="F49" s="106">
        <v>12113</v>
      </c>
      <c r="G49" s="106" t="s">
        <v>21</v>
      </c>
      <c r="H49" s="106" t="s">
        <v>21</v>
      </c>
      <c r="I49" s="106">
        <v>385</v>
      </c>
      <c r="J49" s="106"/>
      <c r="K49" s="106" t="s">
        <v>21</v>
      </c>
      <c r="L49" s="106" t="s">
        <v>21</v>
      </c>
      <c r="M49" s="106" t="s">
        <v>21</v>
      </c>
      <c r="N49" s="108" t="s">
        <v>21</v>
      </c>
      <c r="O49" s="106" t="s">
        <v>21</v>
      </c>
      <c r="P49" s="108" t="s">
        <v>21</v>
      </c>
      <c r="Q49" s="108" t="s">
        <v>21</v>
      </c>
      <c r="R49" s="108" t="s">
        <v>21</v>
      </c>
      <c r="S49" s="109" t="s">
        <v>93</v>
      </c>
    </row>
    <row r="50" spans="1:19" s="2" customFormat="1" ht="4.5" customHeight="1">
      <c r="A50" s="115"/>
      <c r="B50" s="116"/>
      <c r="C50" s="116"/>
      <c r="D50" s="116"/>
      <c r="E50" s="116"/>
      <c r="F50" s="116"/>
      <c r="G50" s="116"/>
      <c r="H50" s="116"/>
      <c r="I50" s="116"/>
      <c r="J50" s="117"/>
      <c r="K50" s="116"/>
      <c r="L50" s="116"/>
      <c r="M50" s="116"/>
      <c r="N50" s="116"/>
      <c r="O50" s="116"/>
      <c r="P50" s="116"/>
      <c r="Q50" s="116"/>
      <c r="R50" s="116"/>
      <c r="S50" s="118"/>
    </row>
    <row r="51" spans="1:14" s="2" customFormat="1" ht="12" customHeight="1">
      <c r="A51" s="2" t="s">
        <v>94</v>
      </c>
      <c r="K51" s="119" t="s">
        <v>95</v>
      </c>
      <c r="N51" s="33"/>
    </row>
    <row r="52" spans="1:14" s="2" customFormat="1" ht="12" customHeight="1">
      <c r="A52" s="2" t="s">
        <v>96</v>
      </c>
      <c r="K52" s="2" t="s">
        <v>97</v>
      </c>
      <c r="N52" s="33"/>
    </row>
    <row r="53" s="2" customFormat="1" ht="10.5" customHeight="1">
      <c r="N53" s="33"/>
    </row>
    <row r="54" s="2" customFormat="1" ht="11.25">
      <c r="N54" s="33"/>
    </row>
    <row r="55" s="2" customFormat="1" ht="11.25">
      <c r="N55" s="33"/>
    </row>
    <row r="56" s="2" customFormat="1" ht="11.25">
      <c r="N56" s="33"/>
    </row>
    <row r="57" s="2" customFormat="1" ht="11.25">
      <c r="N57" s="33"/>
    </row>
    <row r="58" s="2" customFormat="1" ht="11.25">
      <c r="N58" s="33"/>
    </row>
    <row r="59" s="2" customFormat="1" ht="11.25">
      <c r="N59" s="33"/>
    </row>
    <row r="60" s="2" customFormat="1" ht="11.25">
      <c r="N60" s="33"/>
    </row>
    <row r="61" ht="15.75">
      <c r="N61" s="121"/>
    </row>
    <row r="62" ht="15.75">
      <c r="N62" s="121"/>
    </row>
    <row r="63" ht="15.75">
      <c r="N63" s="121"/>
    </row>
    <row r="64" ht="15.75">
      <c r="N64" s="121"/>
    </row>
    <row r="65" ht="15.75">
      <c r="N65" s="121"/>
    </row>
    <row r="66" ht="15.75">
      <c r="N66" s="121"/>
    </row>
    <row r="67" ht="15.75">
      <c r="N67" s="121"/>
    </row>
    <row r="68" ht="15.75">
      <c r="N68" s="121"/>
    </row>
    <row r="69" ht="15.75">
      <c r="N69" s="121"/>
    </row>
    <row r="70" ht="15.75">
      <c r="N70" s="121"/>
    </row>
    <row r="71" ht="15.75">
      <c r="N71" s="121"/>
    </row>
    <row r="72" ht="15.75">
      <c r="N72" s="121"/>
    </row>
    <row r="73" ht="15.75">
      <c r="N73" s="121"/>
    </row>
    <row r="74" ht="15.75">
      <c r="N74" s="121"/>
    </row>
    <row r="75" ht="15.75">
      <c r="N75" s="121"/>
    </row>
    <row r="76" ht="15.75">
      <c r="N76" s="121"/>
    </row>
    <row r="77" ht="15.75">
      <c r="N77" s="121"/>
    </row>
    <row r="78" ht="15.75">
      <c r="N78" s="121"/>
    </row>
    <row r="79" ht="15.75">
      <c r="N79" s="121"/>
    </row>
    <row r="80" ht="15.75">
      <c r="N80" s="121"/>
    </row>
    <row r="81" ht="15.75">
      <c r="N81" s="121"/>
    </row>
    <row r="82" ht="15.75">
      <c r="N82" s="121"/>
    </row>
    <row r="83" ht="15.75">
      <c r="N83" s="121"/>
    </row>
    <row r="84" ht="15.75">
      <c r="N84" s="121"/>
    </row>
  </sheetData>
  <printOptions/>
  <pageMargins left="0.31496062992125984" right="1.7716535433070868" top="0.5511811023622047" bottom="1.8110236220472442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so2289</dc:creator>
  <cp:keywords/>
  <dc:description/>
  <cp:lastModifiedBy>so6364</cp:lastModifiedBy>
  <dcterms:created xsi:type="dcterms:W3CDTF">2009-07-03T07:23:28Z</dcterms:created>
  <dcterms:modified xsi:type="dcterms:W3CDTF">2009-07-06T08:42:42Z</dcterms:modified>
  <cp:category/>
  <cp:version/>
  <cp:contentType/>
  <cp:contentStatus/>
</cp:coreProperties>
</file>