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<sst xmlns="http://schemas.openxmlformats.org/spreadsheetml/2006/main" count="131" uniqueCount="120">
  <si>
    <t xml:space="preserve">AG.  STATISTICS YEARBOOK 2002     149   </t>
  </si>
  <si>
    <t>年底現有榨乳</t>
  </si>
  <si>
    <t>可產乳母牛</t>
  </si>
  <si>
    <t>Year, District</t>
  </si>
  <si>
    <t>Dairy Farms</t>
  </si>
  <si>
    <t>Quantity of</t>
  </si>
  <si>
    <t>at the year</t>
  </si>
  <si>
    <t>Number of</t>
  </si>
  <si>
    <t>Goat's Milk</t>
  </si>
  <si>
    <t>Production of</t>
  </si>
  <si>
    <t>Total</t>
  </si>
  <si>
    <t>Chicken Eggs</t>
  </si>
  <si>
    <t>Duck Eggs</t>
  </si>
  <si>
    <t>End</t>
  </si>
  <si>
    <t>Milking Cows</t>
  </si>
  <si>
    <t>Milk</t>
  </si>
  <si>
    <t>Number of Beekeepers</t>
  </si>
  <si>
    <t>Number of Beehives</t>
  </si>
  <si>
    <t>Production of Honey</t>
  </si>
  <si>
    <t>Royal Jelly</t>
  </si>
  <si>
    <t>千個</t>
  </si>
  <si>
    <t>戶</t>
  </si>
  <si>
    <t>頭</t>
  </si>
  <si>
    <t>公噸</t>
  </si>
  <si>
    <t>箱</t>
  </si>
  <si>
    <t>公斤</t>
  </si>
  <si>
    <t>1,000pieces</t>
  </si>
  <si>
    <t>farm</t>
  </si>
  <si>
    <t>head</t>
  </si>
  <si>
    <t>m.t.</t>
  </si>
  <si>
    <t>box</t>
  </si>
  <si>
    <t>kg</t>
  </si>
  <si>
    <t>-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</si>
  <si>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</si>
  <si>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</si>
  <si>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</si>
  <si>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</si>
  <si>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</si>
  <si>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</si>
  <si>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</si>
  <si>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</si>
  <si>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</si>
  <si>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</si>
  <si>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</si>
  <si>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       2001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</si>
  <si>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</si>
  <si>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</si>
  <si>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</si>
  <si>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</si>
  <si>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</si>
  <si>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</si>
  <si>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</si>
  <si>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</si>
  <si>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</si>
  <si>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</si>
  <si>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</si>
  <si>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</si>
  <si>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</si>
  <si>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</si>
  <si>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</si>
  <si>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</si>
  <si>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</si>
  <si>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</si>
  <si>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</si>
  <si>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</si>
  <si>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</si>
  <si>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</si>
  <si>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</si>
  <si>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</si>
  <si>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Source : Central Region Office, COA, Executive Yuan ; Beekeepers' Association of Taiwan.</t>
  </si>
  <si>
    <r>
      <t xml:space="preserve">   148     91</t>
    </r>
    <r>
      <rPr>
        <sz val="8"/>
        <rFont val="標楷體"/>
        <family val="4"/>
      </rPr>
      <t>年農業統計年報</t>
    </r>
  </si>
  <si>
    <r>
      <t xml:space="preserve">5. </t>
    </r>
    <r>
      <rPr>
        <sz val="14"/>
        <rFont val="標楷體"/>
        <family val="4"/>
      </rPr>
      <t>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類、牛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乳、羊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乳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蜂</t>
    </r>
  </si>
  <si>
    <t>5.  Eggs , Milk and Beekeeping Production</t>
  </si>
  <si>
    <r>
      <t>蛋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            Eggs</t>
    </r>
  </si>
  <si>
    <r>
      <t>牛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乳</t>
    </r>
    <r>
      <rPr>
        <sz val="8"/>
        <rFont val="Times New Roman"/>
        <family val="1"/>
      </rPr>
      <t xml:space="preserve">              Milk</t>
    </r>
  </si>
  <si>
    <r>
      <t>養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蜂</t>
    </r>
    <r>
      <rPr>
        <sz val="8"/>
        <rFont val="Times New Roman"/>
        <family val="1"/>
      </rPr>
      <t xml:space="preserve">                          Beekeeping</t>
    </r>
  </si>
  <si>
    <t>合計</t>
  </si>
  <si>
    <t>雞蛋</t>
  </si>
  <si>
    <t>鴨蛋</t>
  </si>
  <si>
    <t>榨乳量</t>
  </si>
  <si>
    <t>羊乳產量</t>
  </si>
  <si>
    <t>養蜂戶數</t>
  </si>
  <si>
    <t>飼養箱數</t>
  </si>
  <si>
    <t>蜂蜜生產</t>
  </si>
  <si>
    <t>蜂皇漿生產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</si>
  <si>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</si>
  <si>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業者戶數</t>
  </si>
  <si>
    <t>頭數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</si>
  <si>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</si>
  <si>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    </t>
    </r>
    <r>
      <rPr>
        <sz val="8"/>
        <rFont val="標楷體"/>
        <family val="4"/>
      </rPr>
      <t>年</t>
    </r>
  </si>
  <si>
    <t>民  國    81        年</t>
  </si>
  <si>
    <r>
      <t xml:space="preserve">民  國    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 xml:space="preserve">        年</t>
    </r>
  </si>
  <si>
    <t xml:space="preserve">        2002</t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</si>
  <si>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</si>
  <si>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</si>
  <si>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</si>
  <si>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</si>
  <si>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</si>
  <si>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</si>
  <si>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</si>
  <si>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</si>
  <si>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</si>
  <si>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</si>
  <si>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</si>
  <si>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</si>
  <si>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</si>
  <si>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</si>
  <si>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</si>
  <si>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</si>
  <si>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</si>
  <si>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</si>
  <si>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</si>
  <si>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</si>
  <si>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</si>
  <si>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</si>
  <si>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</si>
  <si>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</si>
  <si>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81</t>
    </r>
    <r>
      <rPr>
        <sz val="8"/>
        <rFont val="標楷體"/>
        <family val="4"/>
      </rPr>
      <t>年起雞蛋產量計算改為實際經產蛋雞</t>
    </r>
    <r>
      <rPr>
        <sz val="8"/>
        <rFont val="Times New Roman"/>
        <family val="1"/>
      </rPr>
      <t>×</t>
    </r>
    <r>
      <rPr>
        <sz val="8"/>
        <rFont val="標楷體"/>
        <family val="4"/>
      </rPr>
      <t>產蛋率。</t>
    </r>
  </si>
  <si>
    <t xml:space="preserve">   Note: The data of chicken eggs have been estimated by the multiplication of the regular hens and their rate of laying since 1992.</t>
  </si>
  <si>
    <r>
      <t xml:space="preserve">   </t>
    </r>
    <r>
      <rPr>
        <sz val="8"/>
        <rFont val="標楷體"/>
        <family val="4"/>
      </rPr>
      <t>資料來源：行政院農業委員會中部辦公室﹔台灣省養蜂協會。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</si>
</sst>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\-##\ ###\ ##0;\-;"/>
    <numFmt numFmtId="185" formatCode="##\ ###\ ##0;;\-;"/>
    <numFmt numFmtId="186" formatCode="_-* #\ ##0_-;\-* #\ ##0_-;_-* &quot;-&quot;_-;_-@_-"/>
    <numFmt numFmtId="187" formatCode="0.00_);[Red]\(0.00\)"/>
    <numFmt numFmtId="188" formatCode="0.000_);[Red]\(0.000\)"/>
    <numFmt numFmtId="189" formatCode="0_);[Red]\(0\)"/>
  </numFmts>
  <fonts count="15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18" applyFont="1" applyAlignment="1">
      <alignment/>
      <protection/>
    </xf>
    <xf numFmtId="0" fontId="7" fillId="0" borderId="0" xfId="18" applyFont="1" applyBorder="1" applyAlignment="1">
      <alignment/>
      <protection/>
    </xf>
    <xf numFmtId="0" fontId="8" fillId="0" borderId="0" xfId="18" applyFont="1" applyAlignment="1">
      <alignment/>
      <protection/>
    </xf>
    <xf numFmtId="0" fontId="5" fillId="0" borderId="0" xfId="0" applyFont="1" applyFill="1" applyAlignment="1" quotePrefix="1">
      <alignment horizontal="right" vertical="center"/>
    </xf>
    <xf numFmtId="0" fontId="10" fillId="0" borderId="0" xfId="18" applyFont="1" applyAlignment="1">
      <alignment horizontal="centerContinuous" vertical="top"/>
      <protection/>
    </xf>
    <xf numFmtId="0" fontId="10" fillId="0" borderId="0" xfId="18" applyFont="1" applyBorder="1" applyAlignment="1">
      <alignment vertical="top"/>
      <protection/>
    </xf>
    <xf numFmtId="0" fontId="8" fillId="0" borderId="0" xfId="18" applyFont="1" applyAlignment="1">
      <alignment horizontal="centerContinuous" vertical="top"/>
      <protection/>
    </xf>
    <xf numFmtId="0" fontId="10" fillId="0" borderId="0" xfId="18" applyFont="1" applyAlignment="1">
      <alignment vertical="top"/>
      <protection/>
    </xf>
    <xf numFmtId="0" fontId="7" fillId="0" borderId="0" xfId="18" applyFont="1" applyAlignment="1">
      <alignment horizontal="centerContinuous"/>
      <protection/>
    </xf>
    <xf numFmtId="0" fontId="11" fillId="0" borderId="0" xfId="18" applyFont="1" applyAlignment="1">
      <alignment horizontal="centerContinuous"/>
      <protection/>
    </xf>
    <xf numFmtId="0" fontId="11" fillId="0" borderId="0" xfId="18" applyFont="1" applyBorder="1" applyAlignment="1">
      <alignment/>
      <protection/>
    </xf>
    <xf numFmtId="0" fontId="11" fillId="0" borderId="0" xfId="18" applyFont="1" applyAlignment="1">
      <alignment/>
      <protection/>
    </xf>
    <xf numFmtId="0" fontId="5" fillId="0" borderId="1" xfId="18" applyFont="1" applyBorder="1" applyAlignment="1">
      <alignment/>
      <protection/>
    </xf>
    <xf numFmtId="0" fontId="5" fillId="0" borderId="0" xfId="18" applyFont="1" applyBorder="1" applyAlignment="1">
      <alignment/>
      <protection/>
    </xf>
    <xf numFmtId="0" fontId="5" fillId="0" borderId="0" xfId="18" applyFont="1" applyAlignment="1">
      <alignment/>
      <protection/>
    </xf>
    <xf numFmtId="0" fontId="8" fillId="0" borderId="2" xfId="18" applyFont="1" applyBorder="1" applyAlignment="1">
      <alignment/>
      <protection/>
    </xf>
    <xf numFmtId="0" fontId="4" fillId="0" borderId="0" xfId="18" applyFont="1" applyBorder="1" applyAlignment="1">
      <alignment horizontal="centerContinuous"/>
      <protection/>
    </xf>
    <xf numFmtId="0" fontId="8" fillId="0" borderId="0" xfId="18" applyFont="1" applyBorder="1" applyAlignment="1">
      <alignment horizontal="centerContinuous"/>
      <protection/>
    </xf>
    <xf numFmtId="0" fontId="8" fillId="0" borderId="3" xfId="18" applyFont="1" applyBorder="1" applyAlignment="1">
      <alignment horizontal="centerContinuous"/>
      <protection/>
    </xf>
    <xf numFmtId="0" fontId="8" fillId="0" borderId="4" xfId="18" applyFont="1" applyBorder="1" applyAlignment="1">
      <alignment/>
      <protection/>
    </xf>
    <xf numFmtId="0" fontId="8" fillId="0" borderId="0" xfId="18" applyFont="1" applyBorder="1" applyAlignment="1">
      <alignment/>
      <protection/>
    </xf>
    <xf numFmtId="0" fontId="4" fillId="0" borderId="5" xfId="18" applyFont="1" applyBorder="1" applyAlignment="1">
      <alignment horizontal="centerContinuous"/>
      <protection/>
    </xf>
    <xf numFmtId="0" fontId="8" fillId="0" borderId="2" xfId="18" applyFont="1" applyBorder="1" applyAlignment="1">
      <alignment horizontal="centerContinuous"/>
      <protection/>
    </xf>
    <xf numFmtId="0" fontId="8" fillId="0" borderId="2" xfId="18" applyFont="1" applyBorder="1" applyAlignment="1" quotePrefix="1">
      <alignment horizontal="center"/>
      <protection/>
    </xf>
    <xf numFmtId="0" fontId="4" fillId="0" borderId="6" xfId="18" applyFont="1" applyBorder="1" applyAlignment="1">
      <alignment horizontal="distributed"/>
      <protection/>
    </xf>
    <xf numFmtId="0" fontId="4" fillId="0" borderId="7" xfId="18" applyFont="1" applyBorder="1" applyAlignment="1" quotePrefix="1">
      <alignment horizontal="distributed"/>
      <protection/>
    </xf>
    <xf numFmtId="0" fontId="4" fillId="0" borderId="7" xfId="18" applyFont="1" applyBorder="1" applyAlignment="1">
      <alignment horizontal="distributed"/>
      <protection/>
    </xf>
    <xf numFmtId="0" fontId="4" fillId="0" borderId="8" xfId="18" applyFont="1" applyBorder="1" applyAlignment="1">
      <alignment horizontal="distributed"/>
      <protection/>
    </xf>
    <xf numFmtId="0" fontId="8" fillId="0" borderId="0" xfId="18" applyFont="1" applyBorder="1" applyAlignment="1">
      <alignment horizontal="center"/>
      <protection/>
    </xf>
    <xf numFmtId="0" fontId="4" fillId="0" borderId="9" xfId="18" applyFont="1" applyBorder="1" applyAlignment="1">
      <alignment horizontal="distributed"/>
      <protection/>
    </xf>
    <xf numFmtId="0" fontId="8" fillId="0" borderId="0" xfId="18" applyFont="1" applyBorder="1" applyAlignment="1">
      <alignment horizontal="distributed"/>
      <protection/>
    </xf>
    <xf numFmtId="0" fontId="4" fillId="0" borderId="2" xfId="15" applyFont="1" applyBorder="1" applyAlignment="1" quotePrefix="1">
      <alignment horizontal="center" vertical="center"/>
      <protection/>
    </xf>
    <xf numFmtId="0" fontId="8" fillId="0" borderId="3" xfId="18" applyFont="1" applyBorder="1" applyAlignment="1">
      <alignment horizontal="distributed"/>
      <protection/>
    </xf>
    <xf numFmtId="0" fontId="4" fillId="0" borderId="3" xfId="18" applyFont="1" applyBorder="1" applyAlignment="1">
      <alignment horizontal="distributed"/>
      <protection/>
    </xf>
    <xf numFmtId="0" fontId="4" fillId="0" borderId="3" xfId="18" applyFont="1" applyBorder="1" applyAlignment="1" quotePrefix="1">
      <alignment horizontal="distributed"/>
      <protection/>
    </xf>
    <xf numFmtId="0" fontId="8" fillId="0" borderId="8" xfId="18" applyFont="1" applyBorder="1" applyAlignment="1">
      <alignment horizontal="distributed"/>
      <protection/>
    </xf>
    <xf numFmtId="0" fontId="8" fillId="0" borderId="3" xfId="18" applyFont="1" applyBorder="1" applyAlignment="1">
      <alignment horizontal="center"/>
      <protection/>
    </xf>
    <xf numFmtId="0" fontId="8" fillId="0" borderId="2" xfId="18" applyFont="1" applyBorder="1" applyAlignment="1">
      <alignment horizontal="center"/>
      <protection/>
    </xf>
    <xf numFmtId="0" fontId="8" fillId="0" borderId="0" xfId="15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center"/>
      <protection/>
    </xf>
    <xf numFmtId="0" fontId="8" fillId="0" borderId="10" xfId="18" applyFont="1" applyBorder="1" applyAlignment="1">
      <alignment/>
      <protection/>
    </xf>
    <xf numFmtId="0" fontId="8" fillId="0" borderId="3" xfId="18" applyFont="1" applyBorder="1" applyAlignment="1">
      <alignment/>
      <protection/>
    </xf>
    <xf numFmtId="0" fontId="8" fillId="0" borderId="8" xfId="18" applyFont="1" applyBorder="1" applyAlignment="1">
      <alignment/>
      <protection/>
    </xf>
    <xf numFmtId="0" fontId="8" fillId="0" borderId="11" xfId="18" applyFont="1" applyBorder="1" applyAlignment="1">
      <alignment/>
      <protection/>
    </xf>
    <xf numFmtId="0" fontId="8" fillId="0" borderId="12" xfId="18" applyFont="1" applyBorder="1" applyAlignment="1">
      <alignment horizontal="center"/>
      <protection/>
    </xf>
    <xf numFmtId="0" fontId="8" fillId="0" borderId="12" xfId="18" applyFont="1" applyBorder="1" applyAlignment="1">
      <alignment/>
      <protection/>
    </xf>
    <xf numFmtId="0" fontId="8" fillId="0" borderId="13" xfId="18" applyFont="1" applyBorder="1" applyAlignment="1">
      <alignment horizontal="center"/>
      <protection/>
    </xf>
    <xf numFmtId="0" fontId="8" fillId="0" borderId="11" xfId="18" applyFont="1" applyBorder="1" applyAlignment="1">
      <alignment horizontal="center"/>
      <protection/>
    </xf>
    <xf numFmtId="0" fontId="8" fillId="0" borderId="1" xfId="18" applyFont="1" applyBorder="1" applyAlignment="1">
      <alignment horizontal="center"/>
      <protection/>
    </xf>
    <xf numFmtId="0" fontId="12" fillId="0" borderId="2" xfId="18" applyFont="1" applyBorder="1" applyAlignment="1">
      <alignment/>
      <protection/>
    </xf>
    <xf numFmtId="0" fontId="13" fillId="0" borderId="0" xfId="18" applyFont="1" applyAlignment="1">
      <alignment horizontal="right"/>
      <protection/>
    </xf>
    <xf numFmtId="0" fontId="12" fillId="0" borderId="0" xfId="18" applyFont="1" applyBorder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12" fillId="0" borderId="0" xfId="18" applyFont="1" applyAlignment="1">
      <alignment/>
      <protection/>
    </xf>
    <xf numFmtId="0" fontId="12" fillId="0" borderId="0" xfId="18" applyFont="1" applyAlignment="1">
      <alignment horizontal="right"/>
      <protection/>
    </xf>
    <xf numFmtId="0" fontId="12" fillId="0" borderId="2" xfId="18" applyFont="1" applyBorder="1" applyAlignment="1">
      <alignment horizontal="right"/>
      <protection/>
    </xf>
    <xf numFmtId="0" fontId="8" fillId="0" borderId="0" xfId="18" applyFont="1" applyAlignment="1" quotePrefix="1">
      <alignment/>
      <protection/>
    </xf>
    <xf numFmtId="0" fontId="7" fillId="0" borderId="2" xfId="18" applyFont="1" applyBorder="1" applyAlignment="1">
      <alignment/>
      <protection/>
    </xf>
    <xf numFmtId="0" fontId="4" fillId="0" borderId="2" xfId="15" applyFont="1" applyBorder="1" applyAlignment="1">
      <alignment horizontal="center" vertical="center"/>
      <protection/>
    </xf>
    <xf numFmtId="176" fontId="8" fillId="0" borderId="0" xfId="18" applyNumberFormat="1" applyFont="1" applyAlignment="1" applyProtection="1">
      <alignment vertical="center"/>
      <protection locked="0"/>
    </xf>
    <xf numFmtId="176" fontId="8" fillId="0" borderId="0" xfId="18" applyNumberFormat="1" applyFont="1" applyAlignment="1" applyProtection="1">
      <alignment horizontal="right" vertical="center"/>
      <protection locked="0"/>
    </xf>
    <xf numFmtId="178" fontId="8" fillId="0" borderId="0" xfId="18" applyNumberFormat="1" applyFont="1" applyBorder="1" applyAlignment="1" applyProtection="1">
      <alignment vertical="center"/>
      <protection locked="0"/>
    </xf>
    <xf numFmtId="178" fontId="8" fillId="0" borderId="0" xfId="18" applyNumberFormat="1" applyFont="1" applyAlignment="1" applyProtection="1">
      <alignment vertical="center"/>
      <protection locked="0"/>
    </xf>
    <xf numFmtId="178" fontId="8" fillId="0" borderId="2" xfId="18" applyNumberFormat="1" applyFont="1" applyBorder="1" applyAlignment="1" applyProtection="1">
      <alignment vertical="center"/>
      <protection locked="0"/>
    </xf>
    <xf numFmtId="0" fontId="8" fillId="0" borderId="0" xfId="18" applyFont="1" applyFill="1" applyAlignment="1" applyProtection="1" quotePrefix="1">
      <alignment vertical="center"/>
      <protection locked="0"/>
    </xf>
    <xf numFmtId="0" fontId="8" fillId="0" borderId="0" xfId="18" applyFont="1" applyAlignment="1">
      <alignment vertical="center"/>
      <protection/>
    </xf>
    <xf numFmtId="185" fontId="8" fillId="0" borderId="0" xfId="18" applyNumberFormat="1" applyFont="1" applyAlignment="1" applyProtection="1">
      <alignment vertical="center"/>
      <protection locked="0"/>
    </xf>
    <xf numFmtId="185" fontId="8" fillId="0" borderId="0" xfId="18" applyNumberFormat="1" applyFont="1" applyBorder="1" applyAlignment="1" applyProtection="1">
      <alignment vertical="center"/>
      <protection locked="0"/>
    </xf>
    <xf numFmtId="185" fontId="8" fillId="0" borderId="2" xfId="18" applyNumberFormat="1" applyFont="1" applyBorder="1" applyAlignment="1" applyProtection="1">
      <alignment vertical="center"/>
      <protection locked="0"/>
    </xf>
    <xf numFmtId="0" fontId="8" fillId="0" borderId="0" xfId="16" applyFont="1" applyAlignment="1" applyProtection="1" quotePrefix="1">
      <alignment vertical="center"/>
      <protection locked="0"/>
    </xf>
    <xf numFmtId="184" fontId="8" fillId="0" borderId="0" xfId="18" applyNumberFormat="1" applyFont="1" applyAlignment="1" applyProtection="1">
      <alignment vertical="center"/>
      <protection locked="0"/>
    </xf>
    <xf numFmtId="184" fontId="8" fillId="0" borderId="0" xfId="18" applyNumberFormat="1" applyFont="1" applyBorder="1" applyAlignment="1" applyProtection="1">
      <alignment vertical="center"/>
      <protection locked="0"/>
    </xf>
    <xf numFmtId="184" fontId="8" fillId="0" borderId="2" xfId="18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quotePrefix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4" fontId="8" fillId="0" borderId="0" xfId="18" applyNumberFormat="1" applyFont="1" applyAlignment="1">
      <alignment horizontal="right" vertical="center"/>
      <protection/>
    </xf>
    <xf numFmtId="184" fontId="8" fillId="0" borderId="0" xfId="18" applyNumberFormat="1" applyFont="1" applyBorder="1" applyAlignment="1">
      <alignment vertical="center"/>
      <protection/>
    </xf>
    <xf numFmtId="184" fontId="8" fillId="0" borderId="2" xfId="18" applyNumberFormat="1" applyFont="1" applyBorder="1" applyAlignment="1">
      <alignment horizontal="right" vertical="center"/>
      <protection/>
    </xf>
    <xf numFmtId="185" fontId="8" fillId="0" borderId="0" xfId="18" applyNumberFormat="1" applyFont="1" applyBorder="1" applyAlignment="1">
      <alignment horizontal="right" vertical="center"/>
      <protection/>
    </xf>
    <xf numFmtId="0" fontId="8" fillId="0" borderId="14" xfId="16" applyFont="1" applyBorder="1" applyAlignment="1" applyProtection="1" quotePrefix="1">
      <alignment vertical="center"/>
      <protection locked="0"/>
    </xf>
    <xf numFmtId="0" fontId="8" fillId="0" borderId="0" xfId="16" applyFont="1" applyBorder="1" applyAlignment="1" applyProtection="1" quotePrefix="1">
      <alignment vertical="center"/>
      <protection locked="0"/>
    </xf>
    <xf numFmtId="0" fontId="14" fillId="0" borderId="2" xfId="0" applyFont="1" applyBorder="1" applyAlignment="1">
      <alignment horizontal="distributed" vertical="center"/>
    </xf>
    <xf numFmtId="184" fontId="14" fillId="0" borderId="0" xfId="18" applyNumberFormat="1" applyFont="1" applyAlignment="1">
      <alignment horizontal="right" vertical="center"/>
      <protection/>
    </xf>
    <xf numFmtId="184" fontId="14" fillId="0" borderId="0" xfId="18" applyNumberFormat="1" applyFont="1" applyBorder="1" applyAlignment="1">
      <alignment vertical="center"/>
      <protection/>
    </xf>
    <xf numFmtId="184" fontId="14" fillId="0" borderId="2" xfId="18" applyNumberFormat="1" applyFont="1" applyBorder="1" applyAlignment="1">
      <alignment horizontal="right" vertical="center"/>
      <protection/>
    </xf>
    <xf numFmtId="185" fontId="14" fillId="0" borderId="0" xfId="18" applyNumberFormat="1" applyFont="1" applyBorder="1" applyAlignment="1">
      <alignment horizontal="right" vertical="center"/>
      <protection/>
    </xf>
    <xf numFmtId="0" fontId="14" fillId="0" borderId="0" xfId="16" applyFont="1" applyAlignment="1" applyProtection="1" quotePrefix="1">
      <alignment vertical="center"/>
      <protection locked="0"/>
    </xf>
    <xf numFmtId="0" fontId="14" fillId="0" borderId="0" xfId="18" applyFont="1" applyAlignment="1">
      <alignment vertical="center"/>
      <protection/>
    </xf>
    <xf numFmtId="0" fontId="8" fillId="0" borderId="2" xfId="16" applyFont="1" applyBorder="1" applyAlignment="1" quotePrefix="1">
      <alignment horizontal="left"/>
      <protection/>
    </xf>
    <xf numFmtId="184" fontId="8" fillId="0" borderId="0" xfId="18" applyNumberFormat="1" applyFont="1" applyAlignment="1">
      <alignment horizontal="right"/>
      <protection/>
    </xf>
    <xf numFmtId="184" fontId="8" fillId="0" borderId="0" xfId="18" applyNumberFormat="1" applyFont="1" applyAlignment="1" applyProtection="1">
      <alignment horizontal="right"/>
      <protection locked="0"/>
    </xf>
    <xf numFmtId="184" fontId="8" fillId="0" borderId="0" xfId="18" applyNumberFormat="1" applyFont="1" applyBorder="1" applyAlignment="1" applyProtection="1">
      <alignment/>
      <protection locked="0"/>
    </xf>
    <xf numFmtId="184" fontId="8" fillId="0" borderId="2" xfId="18" applyNumberFormat="1" applyFont="1" applyBorder="1" applyAlignment="1" applyProtection="1">
      <alignment horizontal="right"/>
      <protection locked="0"/>
    </xf>
    <xf numFmtId="184" fontId="8" fillId="0" borderId="0" xfId="0" applyNumberFormat="1" applyFont="1" applyAlignment="1" applyProtection="1">
      <alignment horizontal="right" vertical="justify"/>
      <protection locked="0"/>
    </xf>
    <xf numFmtId="184" fontId="8" fillId="0" borderId="0" xfId="18" applyNumberFormat="1" applyFont="1" applyBorder="1" applyAlignment="1" applyProtection="1">
      <alignment horizontal="right" vertical="justify"/>
      <protection locked="0"/>
    </xf>
    <xf numFmtId="184" fontId="8" fillId="0" borderId="2" xfId="0" applyNumberFormat="1" applyFont="1" applyBorder="1" applyAlignment="1" applyProtection="1">
      <alignment horizontal="right" vertical="justify"/>
      <protection locked="0"/>
    </xf>
    <xf numFmtId="0" fontId="8" fillId="0" borderId="0" xfId="15" applyFont="1" applyAlignment="1" applyProtection="1">
      <alignment horizontal="left" vertical="center" indent="1"/>
      <protection locked="0"/>
    </xf>
    <xf numFmtId="0" fontId="8" fillId="0" borderId="2" xfId="15" applyFont="1" applyBorder="1" applyAlignment="1">
      <alignment horizontal="center" vertical="center"/>
      <protection/>
    </xf>
    <xf numFmtId="184" fontId="8" fillId="0" borderId="0" xfId="18" applyNumberFormat="1" applyFont="1" applyAlignment="1">
      <alignment horizontal="right" vertical="justify"/>
      <protection/>
    </xf>
    <xf numFmtId="184" fontId="8" fillId="0" borderId="0" xfId="0" applyNumberFormat="1" applyFont="1" applyAlignment="1">
      <alignment horizontal="right" vertical="justify"/>
    </xf>
    <xf numFmtId="184" fontId="8" fillId="0" borderId="0" xfId="18" applyNumberFormat="1" applyFont="1" applyBorder="1" applyAlignment="1">
      <alignment horizontal="right" vertical="justify"/>
      <protection/>
    </xf>
    <xf numFmtId="184" fontId="8" fillId="0" borderId="2" xfId="0" applyNumberFormat="1" applyFont="1" applyBorder="1" applyAlignment="1">
      <alignment horizontal="right" vertical="justify"/>
    </xf>
    <xf numFmtId="0" fontId="8" fillId="0" borderId="0" xfId="15" applyFont="1" applyAlignment="1" applyProtection="1">
      <alignment horizontal="left" vertical="center" indent="2"/>
      <protection locked="0"/>
    </xf>
    <xf numFmtId="0" fontId="8" fillId="0" borderId="2" xfId="15" applyFont="1" applyBorder="1" applyAlignment="1">
      <alignment horizontal="left" vertical="center" indent="1"/>
      <protection/>
    </xf>
    <xf numFmtId="0" fontId="7" fillId="0" borderId="11" xfId="18" applyFont="1" applyBorder="1" applyAlignment="1">
      <alignment/>
      <protection/>
    </xf>
    <xf numFmtId="0" fontId="8" fillId="0" borderId="1" xfId="18" applyFont="1" applyBorder="1" applyAlignment="1">
      <alignment/>
      <protection/>
    </xf>
    <xf numFmtId="0" fontId="7" fillId="0" borderId="1" xfId="18" applyFont="1" applyBorder="1" applyAlignment="1">
      <alignment/>
      <protection/>
    </xf>
    <xf numFmtId="0" fontId="8" fillId="0" borderId="2" xfId="17" applyFont="1" applyBorder="1" applyAlignment="1">
      <alignment horizontal="left"/>
      <protection/>
    </xf>
    <xf numFmtId="0" fontId="8" fillId="0" borderId="0" xfId="17" applyFont="1" applyAlignment="1">
      <alignment vertical="center"/>
      <protection/>
    </xf>
  </cellXfs>
  <cellStyles count="12">
    <cellStyle name="Normal" xfId="0"/>
    <cellStyle name="一般_27H" xfId="15"/>
    <cellStyle name="一般_312" xfId="16"/>
    <cellStyle name="一般_321" xfId="17"/>
    <cellStyle name="一般_37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K67" sqref="K67"/>
    </sheetView>
  </sheetViews>
  <sheetFormatPr defaultColWidth="9.00390625" defaultRowHeight="16.5"/>
  <cols>
    <col min="1" max="1" width="18.125" style="2" customWidth="1"/>
    <col min="2" max="8" width="9.25390625" style="2" customWidth="1"/>
    <col min="9" max="13" width="16.125" style="2" customWidth="1"/>
    <col min="14" max="14" width="16.125" style="2" hidden="1" customWidth="1"/>
    <col min="15" max="15" width="18.375" style="2" customWidth="1"/>
    <col min="16" max="16384" width="8.75390625" style="2" customWidth="1"/>
  </cols>
  <sheetData>
    <row r="1" spans="1:15" ht="10.5" customHeight="1">
      <c r="A1" s="1" t="s">
        <v>70</v>
      </c>
      <c r="I1" s="3"/>
      <c r="M1" s="4"/>
      <c r="N1" s="4"/>
      <c r="O1" s="5" t="s">
        <v>0</v>
      </c>
    </row>
    <row r="2" spans="1:15" s="9" customFormat="1" ht="27" customHeight="1">
      <c r="A2" s="6" t="s">
        <v>71</v>
      </c>
      <c r="B2" s="6"/>
      <c r="C2" s="6"/>
      <c r="D2" s="6"/>
      <c r="E2" s="6"/>
      <c r="F2" s="6"/>
      <c r="G2" s="6"/>
      <c r="H2" s="6"/>
      <c r="I2" s="7"/>
      <c r="J2" s="6" t="s">
        <v>72</v>
      </c>
      <c r="K2" s="6"/>
      <c r="L2" s="6"/>
      <c r="M2" s="8"/>
      <c r="N2" s="8"/>
      <c r="O2" s="6"/>
    </row>
    <row r="3" spans="1:15" s="13" customFormat="1" ht="18" customHeight="1">
      <c r="A3" s="10"/>
      <c r="B3" s="11"/>
      <c r="C3" s="10"/>
      <c r="D3" s="11"/>
      <c r="E3" s="11"/>
      <c r="F3" s="11"/>
      <c r="G3" s="11"/>
      <c r="H3" s="11"/>
      <c r="I3" s="12"/>
      <c r="J3" s="10"/>
      <c r="K3" s="11"/>
      <c r="L3" s="11"/>
      <c r="M3" s="11"/>
      <c r="N3" s="11"/>
      <c r="O3" s="11"/>
    </row>
    <row r="4" spans="1:15" s="16" customFormat="1" ht="10.5" customHeight="1">
      <c r="A4" s="14"/>
      <c r="B4" s="14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4"/>
      <c r="O4" s="14"/>
    </row>
    <row r="5" spans="1:15" s="4" customFormat="1" ht="9.75" customHeight="1">
      <c r="A5" s="17"/>
      <c r="B5" s="18" t="s">
        <v>73</v>
      </c>
      <c r="C5" s="19"/>
      <c r="D5" s="20"/>
      <c r="E5" s="18" t="s">
        <v>74</v>
      </c>
      <c r="F5" s="19"/>
      <c r="G5" s="20"/>
      <c r="H5" s="21"/>
      <c r="I5" s="22"/>
      <c r="J5" s="23" t="s">
        <v>75</v>
      </c>
      <c r="K5" s="20"/>
      <c r="L5" s="20"/>
      <c r="M5" s="24"/>
      <c r="N5" s="19"/>
      <c r="O5" s="22"/>
    </row>
    <row r="6" spans="1:15" s="4" customFormat="1" ht="9.75" customHeight="1">
      <c r="A6" s="25"/>
      <c r="B6" s="26" t="s">
        <v>76</v>
      </c>
      <c r="C6" s="27" t="s">
        <v>77</v>
      </c>
      <c r="D6" s="28" t="s">
        <v>78</v>
      </c>
      <c r="E6" s="28" t="s">
        <v>1</v>
      </c>
      <c r="F6" s="28" t="s">
        <v>2</v>
      </c>
      <c r="G6" s="28" t="s">
        <v>79</v>
      </c>
      <c r="H6" s="29" t="s">
        <v>80</v>
      </c>
      <c r="I6" s="30"/>
      <c r="J6" s="28" t="s">
        <v>81</v>
      </c>
      <c r="K6" s="28" t="s">
        <v>82</v>
      </c>
      <c r="L6" s="28" t="s">
        <v>83</v>
      </c>
      <c r="M6" s="31" t="s">
        <v>84</v>
      </c>
      <c r="N6" s="32"/>
      <c r="O6" s="22"/>
    </row>
    <row r="7" spans="1:15" s="4" customFormat="1" ht="9.75" customHeight="1">
      <c r="A7" s="33" t="s">
        <v>85</v>
      </c>
      <c r="B7" s="34"/>
      <c r="C7" s="34"/>
      <c r="D7" s="34"/>
      <c r="E7" s="35" t="s">
        <v>86</v>
      </c>
      <c r="F7" s="36" t="s">
        <v>87</v>
      </c>
      <c r="G7" s="34"/>
      <c r="H7" s="37"/>
      <c r="I7" s="30"/>
      <c r="J7" s="38"/>
      <c r="K7" s="38"/>
      <c r="L7" s="38"/>
      <c r="M7" s="39"/>
      <c r="N7" s="30"/>
      <c r="O7" s="40" t="s">
        <v>3</v>
      </c>
    </row>
    <row r="8" spans="1:15" s="4" customFormat="1" ht="9.75" customHeight="1">
      <c r="A8" s="25"/>
      <c r="B8" s="38"/>
      <c r="C8" s="38"/>
      <c r="D8" s="38"/>
      <c r="E8" s="38" t="s">
        <v>4</v>
      </c>
      <c r="F8" s="38"/>
      <c r="G8" s="38"/>
      <c r="H8" s="41" t="s">
        <v>5</v>
      </c>
      <c r="I8" s="30"/>
      <c r="J8" s="38"/>
      <c r="K8" s="38"/>
      <c r="L8" s="38"/>
      <c r="M8" s="42"/>
      <c r="N8" s="22"/>
      <c r="O8" s="22"/>
    </row>
    <row r="9" spans="1:15" s="4" customFormat="1" ht="9.75" customHeight="1">
      <c r="A9" s="17"/>
      <c r="B9" s="38"/>
      <c r="C9" s="43"/>
      <c r="D9" s="38"/>
      <c r="E9" s="38" t="s">
        <v>6</v>
      </c>
      <c r="F9" s="38" t="s">
        <v>7</v>
      </c>
      <c r="G9" s="38" t="s">
        <v>5</v>
      </c>
      <c r="H9" s="41" t="s">
        <v>8</v>
      </c>
      <c r="I9" s="30"/>
      <c r="K9" s="44"/>
      <c r="L9" s="44"/>
      <c r="M9" s="39" t="s">
        <v>9</v>
      </c>
      <c r="N9" s="30"/>
      <c r="O9" s="30"/>
    </row>
    <row r="10" spans="1:15" s="4" customFormat="1" ht="9.75" customHeight="1">
      <c r="A10" s="45"/>
      <c r="B10" s="46" t="s">
        <v>10</v>
      </c>
      <c r="C10" s="47" t="s">
        <v>11</v>
      </c>
      <c r="D10" s="46" t="s">
        <v>12</v>
      </c>
      <c r="E10" s="46" t="s">
        <v>13</v>
      </c>
      <c r="F10" s="46" t="s">
        <v>14</v>
      </c>
      <c r="G10" s="46" t="s">
        <v>15</v>
      </c>
      <c r="H10" s="48"/>
      <c r="I10" s="30"/>
      <c r="J10" s="46" t="s">
        <v>16</v>
      </c>
      <c r="K10" s="46" t="s">
        <v>17</v>
      </c>
      <c r="L10" s="46" t="s">
        <v>18</v>
      </c>
      <c r="M10" s="49" t="s">
        <v>19</v>
      </c>
      <c r="N10" s="50"/>
      <c r="O10" s="50"/>
    </row>
    <row r="11" spans="1:15" s="55" customFormat="1" ht="9" customHeight="1">
      <c r="A11" s="51"/>
      <c r="B11" s="52" t="s">
        <v>20</v>
      </c>
      <c r="C11" s="52" t="s">
        <v>20</v>
      </c>
      <c r="D11" s="52" t="s">
        <v>20</v>
      </c>
      <c r="E11" s="52" t="s">
        <v>21</v>
      </c>
      <c r="F11" s="52" t="s">
        <v>22</v>
      </c>
      <c r="G11" s="52" t="s">
        <v>23</v>
      </c>
      <c r="H11" s="52" t="s">
        <v>23</v>
      </c>
      <c r="I11" s="53"/>
      <c r="J11" s="52" t="s">
        <v>21</v>
      </c>
      <c r="K11" s="52" t="s">
        <v>24</v>
      </c>
      <c r="L11" s="52" t="s">
        <v>23</v>
      </c>
      <c r="M11" s="54" t="s">
        <v>25</v>
      </c>
      <c r="N11" s="53"/>
      <c r="O11" s="53"/>
    </row>
    <row r="12" spans="1:15" s="55" customFormat="1" ht="9" customHeight="1">
      <c r="A12" s="17"/>
      <c r="B12" s="56" t="s">
        <v>26</v>
      </c>
      <c r="C12" s="56" t="s">
        <v>26</v>
      </c>
      <c r="D12" s="56" t="s">
        <v>26</v>
      </c>
      <c r="E12" s="56" t="s">
        <v>27</v>
      </c>
      <c r="F12" s="56" t="s">
        <v>28</v>
      </c>
      <c r="G12" s="56" t="s">
        <v>29</v>
      </c>
      <c r="H12" s="56" t="s">
        <v>29</v>
      </c>
      <c r="I12" s="53"/>
      <c r="J12" s="56" t="s">
        <v>27</v>
      </c>
      <c r="K12" s="56" t="s">
        <v>30</v>
      </c>
      <c r="L12" s="56" t="s">
        <v>29</v>
      </c>
      <c r="M12" s="57" t="s">
        <v>31</v>
      </c>
      <c r="N12" s="53"/>
      <c r="O12" s="58"/>
    </row>
    <row r="13" spans="1:15" s="55" customFormat="1" ht="4.5" customHeight="1">
      <c r="A13" s="59"/>
      <c r="B13" s="56"/>
      <c r="C13" s="56"/>
      <c r="D13" s="56"/>
      <c r="E13" s="56"/>
      <c r="F13" s="56"/>
      <c r="G13" s="56"/>
      <c r="H13" s="56"/>
      <c r="I13" s="53"/>
      <c r="J13" s="56"/>
      <c r="K13" s="56"/>
      <c r="L13" s="56"/>
      <c r="M13" s="57"/>
      <c r="N13" s="53"/>
      <c r="O13" s="58"/>
    </row>
    <row r="14" spans="1:15" s="67" customFormat="1" ht="9" customHeight="1" hidden="1">
      <c r="A14" s="60" t="s">
        <v>88</v>
      </c>
      <c r="B14" s="61">
        <v>4454649</v>
      </c>
      <c r="C14" s="61">
        <v>4032185</v>
      </c>
      <c r="D14" s="61">
        <v>422464</v>
      </c>
      <c r="E14" s="61">
        <v>1128</v>
      </c>
      <c r="F14" s="61">
        <v>46342</v>
      </c>
      <c r="G14" s="61">
        <v>203830</v>
      </c>
      <c r="H14" s="62" t="s">
        <v>32</v>
      </c>
      <c r="I14" s="63"/>
      <c r="J14" s="64">
        <v>763</v>
      </c>
      <c r="K14" s="64">
        <v>128472</v>
      </c>
      <c r="L14" s="64">
        <v>4497</v>
      </c>
      <c r="M14" s="65">
        <v>283916</v>
      </c>
      <c r="N14" s="63"/>
      <c r="O14" s="66" t="s">
        <v>33</v>
      </c>
    </row>
    <row r="15" spans="1:15" s="67" customFormat="1" ht="9" customHeight="1" hidden="1">
      <c r="A15" s="60" t="s">
        <v>89</v>
      </c>
      <c r="B15" s="68">
        <v>4289316</v>
      </c>
      <c r="C15" s="68">
        <v>3895379</v>
      </c>
      <c r="D15" s="68">
        <v>393937</v>
      </c>
      <c r="E15" s="68">
        <v>1113</v>
      </c>
      <c r="F15" s="68">
        <v>49433</v>
      </c>
      <c r="G15" s="68">
        <v>225656</v>
      </c>
      <c r="H15" s="68">
        <v>10307</v>
      </c>
      <c r="I15" s="69"/>
      <c r="J15" s="68">
        <v>850</v>
      </c>
      <c r="K15" s="68">
        <v>141087</v>
      </c>
      <c r="L15" s="68">
        <v>4938</v>
      </c>
      <c r="M15" s="70">
        <v>311801</v>
      </c>
      <c r="N15" s="69"/>
      <c r="O15" s="71" t="s">
        <v>34</v>
      </c>
    </row>
    <row r="16" spans="1:15" s="67" customFormat="1" ht="9" customHeight="1" hidden="1">
      <c r="A16" s="60" t="s">
        <v>90</v>
      </c>
      <c r="B16" s="72">
        <v>5146409</v>
      </c>
      <c r="C16" s="72">
        <v>4754761</v>
      </c>
      <c r="D16" s="72">
        <v>391648</v>
      </c>
      <c r="E16" s="72">
        <v>1065</v>
      </c>
      <c r="F16" s="72">
        <v>53295</v>
      </c>
      <c r="G16" s="72">
        <v>246281</v>
      </c>
      <c r="H16" s="72">
        <v>11241</v>
      </c>
      <c r="I16" s="73"/>
      <c r="J16" s="72">
        <v>979</v>
      </c>
      <c r="K16" s="72">
        <v>159420</v>
      </c>
      <c r="L16" s="72">
        <v>5175</v>
      </c>
      <c r="M16" s="74">
        <v>322090</v>
      </c>
      <c r="N16" s="69"/>
      <c r="O16" s="71" t="s">
        <v>35</v>
      </c>
    </row>
    <row r="17" spans="1:15" s="67" customFormat="1" ht="9" customHeight="1">
      <c r="A17" s="60" t="s">
        <v>91</v>
      </c>
      <c r="B17" s="72">
        <v>5371728</v>
      </c>
      <c r="C17" s="72">
        <v>4916374</v>
      </c>
      <c r="D17" s="72">
        <v>455354</v>
      </c>
      <c r="E17" s="72">
        <v>1045</v>
      </c>
      <c r="F17" s="72">
        <v>57652</v>
      </c>
      <c r="G17" s="72">
        <v>278476</v>
      </c>
      <c r="H17" s="72">
        <v>13804</v>
      </c>
      <c r="I17" s="73"/>
      <c r="J17" s="72">
        <v>1026</v>
      </c>
      <c r="K17" s="72">
        <v>164170</v>
      </c>
      <c r="L17" s="72">
        <v>5895</v>
      </c>
      <c r="M17" s="74">
        <v>300917</v>
      </c>
      <c r="N17" s="69"/>
      <c r="O17" s="71" t="s">
        <v>36</v>
      </c>
    </row>
    <row r="18" spans="1:15" s="67" customFormat="1" ht="9" customHeight="1">
      <c r="A18" s="75">
        <v>83</v>
      </c>
      <c r="B18" s="72">
        <v>5673332</v>
      </c>
      <c r="C18" s="72">
        <v>5200777</v>
      </c>
      <c r="D18" s="72">
        <v>472555</v>
      </c>
      <c r="E18" s="72">
        <v>989</v>
      </c>
      <c r="F18" s="72">
        <v>58812</v>
      </c>
      <c r="G18" s="72">
        <v>289574</v>
      </c>
      <c r="H18" s="72">
        <v>19006</v>
      </c>
      <c r="I18" s="73"/>
      <c r="J18" s="72">
        <v>866</v>
      </c>
      <c r="K18" s="72">
        <v>139250</v>
      </c>
      <c r="L18" s="72">
        <v>4172</v>
      </c>
      <c r="M18" s="74">
        <v>132515</v>
      </c>
      <c r="N18" s="69"/>
      <c r="O18" s="71" t="s">
        <v>37</v>
      </c>
    </row>
    <row r="19" spans="1:15" s="67" customFormat="1" ht="9" customHeight="1">
      <c r="A19" s="76">
        <v>84</v>
      </c>
      <c r="B19" s="72">
        <v>6236534</v>
      </c>
      <c r="C19" s="72">
        <v>5718589</v>
      </c>
      <c r="D19" s="72">
        <v>517945</v>
      </c>
      <c r="E19" s="72">
        <v>968</v>
      </c>
      <c r="F19" s="72">
        <v>66377</v>
      </c>
      <c r="G19" s="72">
        <v>317806</v>
      </c>
      <c r="H19" s="72">
        <v>27304</v>
      </c>
      <c r="I19" s="73"/>
      <c r="J19" s="72">
        <v>920</v>
      </c>
      <c r="K19" s="72">
        <v>131375</v>
      </c>
      <c r="L19" s="72">
        <v>4400</v>
      </c>
      <c r="M19" s="74">
        <v>126303</v>
      </c>
      <c r="N19" s="69"/>
      <c r="O19" s="71" t="s">
        <v>38</v>
      </c>
    </row>
    <row r="20" spans="1:15" s="67" customFormat="1" ht="9" customHeight="1">
      <c r="A20" s="76">
        <v>85</v>
      </c>
      <c r="B20" s="72">
        <v>6677917</v>
      </c>
      <c r="C20" s="72">
        <v>6139072</v>
      </c>
      <c r="D20" s="72">
        <v>538845</v>
      </c>
      <c r="E20" s="72">
        <v>940</v>
      </c>
      <c r="F20" s="72">
        <v>62846</v>
      </c>
      <c r="G20" s="72">
        <v>315927</v>
      </c>
      <c r="H20" s="72">
        <v>31021</v>
      </c>
      <c r="I20" s="73"/>
      <c r="J20" s="72">
        <v>1063</v>
      </c>
      <c r="K20" s="72">
        <v>140434</v>
      </c>
      <c r="L20" s="72">
        <v>4791</v>
      </c>
      <c r="M20" s="74">
        <v>127845</v>
      </c>
      <c r="N20" s="69"/>
      <c r="O20" s="71" t="s">
        <v>39</v>
      </c>
    </row>
    <row r="21" spans="1:15" s="67" customFormat="1" ht="9" customHeight="1">
      <c r="A21" s="76">
        <v>86</v>
      </c>
      <c r="B21" s="72">
        <v>7636102</v>
      </c>
      <c r="C21" s="72">
        <v>7104433</v>
      </c>
      <c r="D21" s="72">
        <v>531669</v>
      </c>
      <c r="E21" s="72">
        <v>902</v>
      </c>
      <c r="F21" s="72">
        <v>65284</v>
      </c>
      <c r="G21" s="72">
        <v>330469</v>
      </c>
      <c r="H21" s="72">
        <v>32920</v>
      </c>
      <c r="I21" s="73"/>
      <c r="J21" s="72">
        <v>1052</v>
      </c>
      <c r="K21" s="72">
        <v>124345</v>
      </c>
      <c r="L21" s="72">
        <v>4138</v>
      </c>
      <c r="M21" s="74">
        <v>106883</v>
      </c>
      <c r="N21" s="69"/>
      <c r="O21" s="71" t="s">
        <v>40</v>
      </c>
    </row>
    <row r="22" spans="1:15" s="67" customFormat="1" ht="9" customHeight="1">
      <c r="A22" s="76"/>
      <c r="B22" s="72"/>
      <c r="C22" s="72"/>
      <c r="D22" s="72"/>
      <c r="E22" s="72"/>
      <c r="F22" s="72"/>
      <c r="G22" s="72"/>
      <c r="H22" s="72"/>
      <c r="I22" s="73"/>
      <c r="J22" s="72"/>
      <c r="K22" s="72"/>
      <c r="L22" s="72"/>
      <c r="M22" s="74"/>
      <c r="N22" s="69"/>
      <c r="O22" s="71"/>
    </row>
    <row r="23" spans="1:15" s="67" customFormat="1" ht="9" customHeight="1">
      <c r="A23" s="76">
        <v>87</v>
      </c>
      <c r="B23" s="72">
        <v>7677895</v>
      </c>
      <c r="C23" s="72">
        <v>7157707</v>
      </c>
      <c r="D23" s="72">
        <v>520188</v>
      </c>
      <c r="E23" s="72">
        <v>867</v>
      </c>
      <c r="F23" s="72">
        <v>66514</v>
      </c>
      <c r="G23" s="72">
        <v>338369</v>
      </c>
      <c r="H23" s="72">
        <v>32912</v>
      </c>
      <c r="I23" s="73"/>
      <c r="J23" s="72">
        <v>1052</v>
      </c>
      <c r="K23" s="72">
        <v>108550</v>
      </c>
      <c r="L23" s="72">
        <v>3691</v>
      </c>
      <c r="M23" s="74">
        <v>106657</v>
      </c>
      <c r="N23" s="69"/>
      <c r="O23" s="71" t="s">
        <v>41</v>
      </c>
    </row>
    <row r="24" spans="1:15" s="67" customFormat="1" ht="9" customHeight="1">
      <c r="A24" s="76">
        <v>88</v>
      </c>
      <c r="B24" s="77">
        <v>7760080</v>
      </c>
      <c r="C24" s="77">
        <v>7274451</v>
      </c>
      <c r="D24" s="77">
        <v>485629</v>
      </c>
      <c r="E24" s="77">
        <v>839</v>
      </c>
      <c r="F24" s="77">
        <v>66175</v>
      </c>
      <c r="G24" s="77">
        <v>338004.776</v>
      </c>
      <c r="H24" s="77">
        <v>32125.298999999995</v>
      </c>
      <c r="I24" s="78"/>
      <c r="J24" s="77">
        <v>766</v>
      </c>
      <c r="K24" s="77">
        <v>102550</v>
      </c>
      <c r="L24" s="77">
        <v>6282.9</v>
      </c>
      <c r="M24" s="79">
        <v>323037</v>
      </c>
      <c r="N24" s="80"/>
      <c r="O24" s="81" t="s">
        <v>42</v>
      </c>
    </row>
    <row r="25" spans="1:15" s="67" customFormat="1" ht="9" customHeight="1">
      <c r="A25" s="76">
        <v>89</v>
      </c>
      <c r="B25" s="77">
        <v>7748485</v>
      </c>
      <c r="C25" s="77">
        <v>7270033</v>
      </c>
      <c r="D25" s="77">
        <v>478452</v>
      </c>
      <c r="E25" s="77">
        <v>819</v>
      </c>
      <c r="F25" s="77">
        <v>66140</v>
      </c>
      <c r="G25" s="77">
        <v>358049</v>
      </c>
      <c r="H25" s="77">
        <v>30006</v>
      </c>
      <c r="I25" s="78"/>
      <c r="J25" s="77">
        <v>709</v>
      </c>
      <c r="K25" s="77">
        <v>94970</v>
      </c>
      <c r="L25" s="77">
        <v>5839</v>
      </c>
      <c r="M25" s="79">
        <v>299002</v>
      </c>
      <c r="N25" s="80"/>
      <c r="O25" s="82" t="s">
        <v>43</v>
      </c>
    </row>
    <row r="26" spans="1:15" s="67" customFormat="1" ht="9" customHeight="1">
      <c r="A26" s="76">
        <v>90</v>
      </c>
      <c r="B26" s="77">
        <v>7806914</v>
      </c>
      <c r="C26" s="77">
        <v>7325125</v>
      </c>
      <c r="D26" s="77">
        <v>481789</v>
      </c>
      <c r="E26" s="77">
        <v>767</v>
      </c>
      <c r="F26" s="77">
        <v>65125</v>
      </c>
      <c r="G26" s="77">
        <v>345969.70599999995</v>
      </c>
      <c r="H26" s="77">
        <v>25492.9</v>
      </c>
      <c r="I26" s="78"/>
      <c r="J26" s="77">
        <v>753</v>
      </c>
      <c r="K26" s="77">
        <v>98410</v>
      </c>
      <c r="L26" s="77">
        <v>2758.6520000000005</v>
      </c>
      <c r="M26" s="79">
        <v>314912</v>
      </c>
      <c r="N26" s="80">
        <v>472368</v>
      </c>
      <c r="O26" s="82" t="s">
        <v>44</v>
      </c>
    </row>
    <row r="27" spans="1:15" s="89" customFormat="1" ht="9" customHeight="1">
      <c r="A27" s="83">
        <v>91</v>
      </c>
      <c r="B27" s="84">
        <f>SUM(C27,D27)</f>
        <v>7541970</v>
      </c>
      <c r="C27" s="84">
        <f aca="true" t="shared" si="0" ref="C27:H27">SUM(C29,C31,C33)</f>
        <v>7069644</v>
      </c>
      <c r="D27" s="84">
        <f t="shared" si="0"/>
        <v>472326</v>
      </c>
      <c r="E27" s="84">
        <f t="shared" si="0"/>
        <v>751</v>
      </c>
      <c r="F27" s="84">
        <f t="shared" si="0"/>
        <v>64517</v>
      </c>
      <c r="G27" s="84">
        <f t="shared" si="0"/>
        <v>357804.11699999997</v>
      </c>
      <c r="H27" s="84">
        <f t="shared" si="0"/>
        <v>23072.941000000006</v>
      </c>
      <c r="I27" s="85"/>
      <c r="J27" s="84">
        <f>SUM(J29,J31,J33)</f>
        <v>749</v>
      </c>
      <c r="K27" s="84">
        <f>SUM(K29,K31,K33)</f>
        <v>99630</v>
      </c>
      <c r="L27" s="84">
        <f>SUM(L29,L31,L33)</f>
        <v>3230.442</v>
      </c>
      <c r="M27" s="86">
        <f>SUM(M29,M31,M33)</f>
        <v>328779</v>
      </c>
      <c r="N27" s="87">
        <f aca="true" t="shared" si="1" ref="N27:N58">(M27*1500)/1000</f>
        <v>493168.5</v>
      </c>
      <c r="O27" s="88" t="s">
        <v>92</v>
      </c>
    </row>
    <row r="28" spans="1:15" s="4" customFormat="1" ht="9.75" customHeight="1">
      <c r="A28" s="90"/>
      <c r="B28" s="91"/>
      <c r="C28" s="92"/>
      <c r="D28" s="92"/>
      <c r="E28" s="92"/>
      <c r="F28" s="92"/>
      <c r="G28" s="92"/>
      <c r="H28" s="92"/>
      <c r="I28" s="93"/>
      <c r="J28" s="92"/>
      <c r="K28" s="92"/>
      <c r="L28" s="92"/>
      <c r="M28" s="94"/>
      <c r="N28" s="87">
        <f t="shared" si="1"/>
        <v>0</v>
      </c>
      <c r="O28" s="58"/>
    </row>
    <row r="29" spans="1:15" s="4" customFormat="1" ht="13.5" customHeight="1">
      <c r="A29" s="60" t="s">
        <v>93</v>
      </c>
      <c r="B29" s="77">
        <f>SUM(C29,D29)</f>
        <v>3262</v>
      </c>
      <c r="C29" s="77">
        <v>15</v>
      </c>
      <c r="D29" s="77">
        <v>3247</v>
      </c>
      <c r="E29" s="95">
        <v>1</v>
      </c>
      <c r="F29" s="95">
        <v>24</v>
      </c>
      <c r="G29" s="95">
        <v>177.953</v>
      </c>
      <c r="H29" s="95">
        <v>28.96</v>
      </c>
      <c r="I29" s="96"/>
      <c r="J29" s="95">
        <v>5</v>
      </c>
      <c r="K29" s="95">
        <v>460</v>
      </c>
      <c r="L29" s="95">
        <v>9.936</v>
      </c>
      <c r="M29" s="97">
        <v>1518</v>
      </c>
      <c r="N29" s="87">
        <f t="shared" si="1"/>
        <v>2277</v>
      </c>
      <c r="O29" s="98" t="s">
        <v>45</v>
      </c>
    </row>
    <row r="30" spans="1:15" s="4" customFormat="1" ht="13.5" customHeight="1">
      <c r="A30" s="99"/>
      <c r="B30" s="100"/>
      <c r="C30" s="95"/>
      <c r="D30" s="95"/>
      <c r="E30" s="95"/>
      <c r="F30" s="95"/>
      <c r="G30" s="95"/>
      <c r="H30" s="95"/>
      <c r="I30" s="96"/>
      <c r="J30" s="95"/>
      <c r="K30" s="95"/>
      <c r="L30" s="95"/>
      <c r="M30" s="97"/>
      <c r="N30" s="87">
        <f t="shared" si="1"/>
        <v>0</v>
      </c>
      <c r="O30" s="98"/>
    </row>
    <row r="31" spans="1:15" s="4" customFormat="1" ht="13.5" customHeight="1">
      <c r="A31" s="60" t="s">
        <v>94</v>
      </c>
      <c r="B31" s="100">
        <f>SUM(C31:D31)</f>
        <v>0</v>
      </c>
      <c r="C31" s="100">
        <v>0</v>
      </c>
      <c r="D31" s="100">
        <v>0</v>
      </c>
      <c r="E31" s="95">
        <v>1</v>
      </c>
      <c r="F31" s="95">
        <v>23</v>
      </c>
      <c r="G31" s="95">
        <v>114.3</v>
      </c>
      <c r="H31" s="95">
        <v>167.56</v>
      </c>
      <c r="I31" s="96"/>
      <c r="J31" s="95">
        <v>1</v>
      </c>
      <c r="K31" s="95">
        <v>120</v>
      </c>
      <c r="L31" s="95">
        <v>3.24</v>
      </c>
      <c r="M31" s="97">
        <v>396</v>
      </c>
      <c r="N31" s="87">
        <f t="shared" si="1"/>
        <v>594</v>
      </c>
      <c r="O31" s="98" t="s">
        <v>46</v>
      </c>
    </row>
    <row r="32" spans="1:15" s="4" customFormat="1" ht="13.5" customHeight="1">
      <c r="A32" s="99"/>
      <c r="B32" s="100"/>
      <c r="C32" s="95"/>
      <c r="D32" s="95"/>
      <c r="E32" s="95"/>
      <c r="F32" s="95"/>
      <c r="G32" s="95"/>
      <c r="H32" s="95"/>
      <c r="I32" s="96"/>
      <c r="J32" s="95"/>
      <c r="K32" s="95"/>
      <c r="L32" s="95"/>
      <c r="M32" s="97"/>
      <c r="N32" s="87">
        <f t="shared" si="1"/>
        <v>0</v>
      </c>
      <c r="O32" s="98"/>
    </row>
    <row r="33" spans="1:15" s="4" customFormat="1" ht="13.5" customHeight="1">
      <c r="A33" s="60" t="s">
        <v>95</v>
      </c>
      <c r="B33" s="77">
        <f>SUM(C33,D33)</f>
        <v>7538708</v>
      </c>
      <c r="C33" s="77">
        <f aca="true" t="shared" si="2" ref="C33:H33">SUM(C35:C58)</f>
        <v>7069629</v>
      </c>
      <c r="D33" s="77">
        <f t="shared" si="2"/>
        <v>469079</v>
      </c>
      <c r="E33" s="101">
        <f t="shared" si="2"/>
        <v>749</v>
      </c>
      <c r="F33" s="101">
        <f t="shared" si="2"/>
        <v>64470</v>
      </c>
      <c r="G33" s="101">
        <f t="shared" si="2"/>
        <v>357511.86399999994</v>
      </c>
      <c r="H33" s="101">
        <f t="shared" si="2"/>
        <v>22876.421000000006</v>
      </c>
      <c r="I33" s="102"/>
      <c r="J33" s="101">
        <f>SUM(J35:J58)</f>
        <v>743</v>
      </c>
      <c r="K33" s="101">
        <f>SUM(K35:K58)</f>
        <v>99050</v>
      </c>
      <c r="L33" s="101">
        <f>SUM(L35:L58)</f>
        <v>3217.266</v>
      </c>
      <c r="M33" s="103">
        <f>SUM(M35:M58)</f>
        <v>326865</v>
      </c>
      <c r="N33" s="87">
        <f t="shared" si="1"/>
        <v>490297.5</v>
      </c>
      <c r="O33" s="98" t="s">
        <v>47</v>
      </c>
    </row>
    <row r="34" spans="1:15" s="4" customFormat="1" ht="13.5" customHeight="1">
      <c r="A34" s="99"/>
      <c r="B34" s="100"/>
      <c r="C34" s="95"/>
      <c r="D34" s="95"/>
      <c r="E34" s="95"/>
      <c r="F34" s="95"/>
      <c r="G34" s="95"/>
      <c r="H34" s="95"/>
      <c r="I34" s="102"/>
      <c r="J34" s="95"/>
      <c r="K34" s="95"/>
      <c r="L34" s="95"/>
      <c r="M34" s="97"/>
      <c r="N34" s="87">
        <f t="shared" si="1"/>
        <v>0</v>
      </c>
      <c r="O34" s="98"/>
    </row>
    <row r="35" spans="1:15" s="4" customFormat="1" ht="13.5" customHeight="1">
      <c r="A35" s="60" t="s">
        <v>96</v>
      </c>
      <c r="B35" s="77">
        <f>SUM(C35,D35)</f>
        <v>290</v>
      </c>
      <c r="C35" s="100">
        <v>0</v>
      </c>
      <c r="D35" s="95">
        <v>290</v>
      </c>
      <c r="E35" s="95">
        <v>10</v>
      </c>
      <c r="F35" s="95">
        <v>668</v>
      </c>
      <c r="G35" s="95">
        <v>5112.047</v>
      </c>
      <c r="H35" s="95">
        <v>173.446</v>
      </c>
      <c r="I35" s="102"/>
      <c r="J35" s="95">
        <v>10</v>
      </c>
      <c r="K35" s="95">
        <v>1090</v>
      </c>
      <c r="L35" s="95">
        <v>35.316</v>
      </c>
      <c r="M35" s="97">
        <v>3597</v>
      </c>
      <c r="N35" s="87">
        <f t="shared" si="1"/>
        <v>5395.5</v>
      </c>
      <c r="O35" s="104" t="s">
        <v>48</v>
      </c>
    </row>
    <row r="36" spans="1:15" s="4" customFormat="1" ht="13.5" customHeight="1">
      <c r="A36" s="60" t="s">
        <v>97</v>
      </c>
      <c r="B36" s="77">
        <f>SUM(C36,D36)</f>
        <v>51033</v>
      </c>
      <c r="C36" s="95">
        <v>42457</v>
      </c>
      <c r="D36" s="95">
        <v>8576</v>
      </c>
      <c r="E36" s="95">
        <v>1</v>
      </c>
      <c r="F36" s="95">
        <v>0</v>
      </c>
      <c r="G36" s="95">
        <v>0</v>
      </c>
      <c r="H36" s="95">
        <v>190.783</v>
      </c>
      <c r="I36" s="102"/>
      <c r="J36" s="95">
        <v>9</v>
      </c>
      <c r="K36" s="95">
        <v>1260</v>
      </c>
      <c r="L36" s="95">
        <v>68.04</v>
      </c>
      <c r="M36" s="97">
        <v>4158</v>
      </c>
      <c r="N36" s="87">
        <f t="shared" si="1"/>
        <v>6237</v>
      </c>
      <c r="O36" s="104" t="s">
        <v>49</v>
      </c>
    </row>
    <row r="37" spans="1:15" s="4" customFormat="1" ht="13.5" customHeight="1">
      <c r="A37" s="60" t="s">
        <v>98</v>
      </c>
      <c r="B37" s="77">
        <f>SUM(C37,D37)</f>
        <v>68632</v>
      </c>
      <c r="C37" s="95">
        <v>50788</v>
      </c>
      <c r="D37" s="95">
        <v>17844</v>
      </c>
      <c r="E37" s="95">
        <v>47</v>
      </c>
      <c r="F37" s="95">
        <v>3072</v>
      </c>
      <c r="G37" s="95">
        <v>18873.536</v>
      </c>
      <c r="H37" s="95">
        <v>298.808</v>
      </c>
      <c r="I37" s="102"/>
      <c r="J37" s="95">
        <v>11</v>
      </c>
      <c r="K37" s="95">
        <v>1430</v>
      </c>
      <c r="L37" s="95">
        <v>61.776</v>
      </c>
      <c r="M37" s="97">
        <v>4719</v>
      </c>
      <c r="N37" s="87">
        <f t="shared" si="1"/>
        <v>7078.5</v>
      </c>
      <c r="O37" s="104" t="s">
        <v>50</v>
      </c>
    </row>
    <row r="38" spans="1:15" s="4" customFormat="1" ht="13.5" customHeight="1">
      <c r="A38" s="60" t="s">
        <v>99</v>
      </c>
      <c r="B38" s="77">
        <f>SUM(C38,D38)</f>
        <v>35300</v>
      </c>
      <c r="C38" s="95">
        <v>20562</v>
      </c>
      <c r="D38" s="95">
        <v>14738</v>
      </c>
      <c r="E38" s="95">
        <v>14</v>
      </c>
      <c r="F38" s="95">
        <v>1268</v>
      </c>
      <c r="G38" s="95">
        <v>6734.429</v>
      </c>
      <c r="H38" s="95">
        <v>27.442</v>
      </c>
      <c r="I38" s="102"/>
      <c r="J38" s="95">
        <v>24</v>
      </c>
      <c r="K38" s="95">
        <v>2690</v>
      </c>
      <c r="L38" s="95">
        <v>87.156</v>
      </c>
      <c r="M38" s="97">
        <v>8877</v>
      </c>
      <c r="N38" s="87">
        <f t="shared" si="1"/>
        <v>13315.5</v>
      </c>
      <c r="O38" s="104" t="s">
        <v>51</v>
      </c>
    </row>
    <row r="39" spans="1:15" s="4" customFormat="1" ht="13.5" customHeight="1">
      <c r="A39" s="60" t="s">
        <v>100</v>
      </c>
      <c r="B39" s="77">
        <f>SUM(C39,D39)</f>
        <v>82931</v>
      </c>
      <c r="C39" s="95">
        <v>76314</v>
      </c>
      <c r="D39" s="95">
        <v>6617</v>
      </c>
      <c r="E39" s="95">
        <v>46</v>
      </c>
      <c r="F39" s="95">
        <v>2484</v>
      </c>
      <c r="G39" s="95">
        <v>13217.447</v>
      </c>
      <c r="H39" s="95">
        <v>238.793</v>
      </c>
      <c r="I39" s="102"/>
      <c r="J39" s="95">
        <v>42</v>
      </c>
      <c r="K39" s="95">
        <v>5260</v>
      </c>
      <c r="L39" s="95">
        <v>170.424</v>
      </c>
      <c r="M39" s="97">
        <v>17358</v>
      </c>
      <c r="N39" s="87">
        <f t="shared" si="1"/>
        <v>26037</v>
      </c>
      <c r="O39" s="104" t="s">
        <v>52</v>
      </c>
    </row>
    <row r="40" spans="1:15" s="4" customFormat="1" ht="13.5" customHeight="1">
      <c r="A40" s="105"/>
      <c r="B40" s="100"/>
      <c r="C40" s="95"/>
      <c r="D40" s="95"/>
      <c r="E40" s="95"/>
      <c r="F40" s="95"/>
      <c r="G40" s="95"/>
      <c r="H40" s="95"/>
      <c r="I40" s="102"/>
      <c r="J40" s="95"/>
      <c r="K40" s="95"/>
      <c r="L40" s="95"/>
      <c r="M40" s="97"/>
      <c r="N40" s="87">
        <f t="shared" si="1"/>
        <v>0</v>
      </c>
      <c r="O40" s="104"/>
    </row>
    <row r="41" spans="1:15" s="4" customFormat="1" ht="13.5" customHeight="1">
      <c r="A41" s="60" t="s">
        <v>101</v>
      </c>
      <c r="B41" s="77">
        <f>SUM(C41,D41)</f>
        <v>141622</v>
      </c>
      <c r="C41" s="95">
        <v>131864</v>
      </c>
      <c r="D41" s="95">
        <v>9758</v>
      </c>
      <c r="E41" s="95">
        <v>19</v>
      </c>
      <c r="F41" s="95">
        <v>1555</v>
      </c>
      <c r="G41" s="95">
        <v>6939.413</v>
      </c>
      <c r="H41" s="95">
        <v>664.338</v>
      </c>
      <c r="I41" s="102"/>
      <c r="J41" s="95">
        <v>61</v>
      </c>
      <c r="K41" s="95">
        <v>8690</v>
      </c>
      <c r="L41" s="95">
        <v>281.556</v>
      </c>
      <c r="M41" s="97">
        <v>28677</v>
      </c>
      <c r="N41" s="87">
        <f t="shared" si="1"/>
        <v>43015.5</v>
      </c>
      <c r="O41" s="104" t="s">
        <v>53</v>
      </c>
    </row>
    <row r="42" spans="1:15" s="4" customFormat="1" ht="13.5" customHeight="1">
      <c r="A42" s="60" t="s">
        <v>102</v>
      </c>
      <c r="B42" s="77">
        <f>SUM(C42,D42)</f>
        <v>3357471</v>
      </c>
      <c r="C42" s="95">
        <v>3329462</v>
      </c>
      <c r="D42" s="95">
        <v>28009</v>
      </c>
      <c r="E42" s="95">
        <v>125</v>
      </c>
      <c r="F42" s="95">
        <v>10982</v>
      </c>
      <c r="G42" s="95">
        <v>64412.304</v>
      </c>
      <c r="H42" s="95">
        <v>2885.666</v>
      </c>
      <c r="I42" s="102"/>
      <c r="J42" s="95">
        <v>69</v>
      </c>
      <c r="K42" s="95">
        <v>11030</v>
      </c>
      <c r="L42" s="95">
        <v>357.372</v>
      </c>
      <c r="M42" s="97">
        <v>36399</v>
      </c>
      <c r="N42" s="87">
        <f t="shared" si="1"/>
        <v>54598.5</v>
      </c>
      <c r="O42" s="104" t="s">
        <v>54</v>
      </c>
    </row>
    <row r="43" spans="1:15" s="4" customFormat="1" ht="13.5" customHeight="1">
      <c r="A43" s="60" t="s">
        <v>103</v>
      </c>
      <c r="B43" s="77">
        <f>SUM(C43,D43)</f>
        <v>162464</v>
      </c>
      <c r="C43" s="95">
        <v>151100</v>
      </c>
      <c r="D43" s="95">
        <v>11364</v>
      </c>
      <c r="E43" s="95">
        <v>10</v>
      </c>
      <c r="F43" s="95">
        <v>616</v>
      </c>
      <c r="G43" s="95">
        <v>4433.058</v>
      </c>
      <c r="H43" s="95">
        <v>1064.515</v>
      </c>
      <c r="I43" s="102"/>
      <c r="J43" s="95">
        <v>49</v>
      </c>
      <c r="K43" s="95">
        <v>6530</v>
      </c>
      <c r="L43" s="95">
        <v>211.572</v>
      </c>
      <c r="M43" s="97">
        <v>21549</v>
      </c>
      <c r="N43" s="87">
        <f t="shared" si="1"/>
        <v>32323.5</v>
      </c>
      <c r="O43" s="104" t="s">
        <v>55</v>
      </c>
    </row>
    <row r="44" spans="1:15" s="4" customFormat="1" ht="13.5" customHeight="1">
      <c r="A44" s="60" t="s">
        <v>104</v>
      </c>
      <c r="B44" s="77">
        <f>SUM(C44,D44)</f>
        <v>71968</v>
      </c>
      <c r="C44" s="95">
        <v>52490</v>
      </c>
      <c r="D44" s="95">
        <v>19478</v>
      </c>
      <c r="E44" s="95">
        <v>96</v>
      </c>
      <c r="F44" s="95">
        <v>7607</v>
      </c>
      <c r="G44" s="95">
        <v>44284.359</v>
      </c>
      <c r="H44" s="95">
        <v>2224.884</v>
      </c>
      <c r="I44" s="102"/>
      <c r="J44" s="95">
        <v>65</v>
      </c>
      <c r="K44" s="95">
        <v>8690</v>
      </c>
      <c r="L44" s="95">
        <v>281.556</v>
      </c>
      <c r="M44" s="97">
        <v>28677</v>
      </c>
      <c r="N44" s="87">
        <f t="shared" si="1"/>
        <v>43015.5</v>
      </c>
      <c r="O44" s="104" t="s">
        <v>56</v>
      </c>
    </row>
    <row r="45" spans="1:15" s="4" customFormat="1" ht="13.5" customHeight="1">
      <c r="A45" s="60" t="s">
        <v>105</v>
      </c>
      <c r="B45" s="77">
        <f>SUM(C45,D45)</f>
        <v>472495</v>
      </c>
      <c r="C45" s="95">
        <v>427645</v>
      </c>
      <c r="D45" s="95">
        <v>44850</v>
      </c>
      <c r="E45" s="95">
        <v>42</v>
      </c>
      <c r="F45" s="95">
        <v>4009</v>
      </c>
      <c r="G45" s="95">
        <v>23326.759</v>
      </c>
      <c r="H45" s="95">
        <v>2247.164</v>
      </c>
      <c r="I45" s="102"/>
      <c r="J45" s="95">
        <v>56</v>
      </c>
      <c r="K45" s="95">
        <v>7950</v>
      </c>
      <c r="L45" s="95">
        <v>257.58</v>
      </c>
      <c r="M45" s="97">
        <v>26235</v>
      </c>
      <c r="N45" s="87">
        <f t="shared" si="1"/>
        <v>39352.5</v>
      </c>
      <c r="O45" s="104" t="s">
        <v>57</v>
      </c>
    </row>
    <row r="46" spans="1:15" s="4" customFormat="1" ht="13.5" customHeight="1">
      <c r="A46" s="99"/>
      <c r="B46" s="100"/>
      <c r="C46" s="95"/>
      <c r="D46" s="95"/>
      <c r="E46" s="95"/>
      <c r="F46" s="95"/>
      <c r="G46" s="95"/>
      <c r="H46" s="95"/>
      <c r="I46" s="102"/>
      <c r="J46" s="95"/>
      <c r="K46" s="95"/>
      <c r="L46" s="95"/>
      <c r="M46" s="97"/>
      <c r="N46" s="87">
        <f t="shared" si="1"/>
        <v>0</v>
      </c>
      <c r="O46" s="104"/>
    </row>
    <row r="47" spans="1:15" s="4" customFormat="1" ht="13.5" customHeight="1">
      <c r="A47" s="60" t="s">
        <v>106</v>
      </c>
      <c r="B47" s="77">
        <f aca="true" t="shared" si="3" ref="B47:B52">SUM(C47,D47)</f>
        <v>778495</v>
      </c>
      <c r="C47" s="95">
        <v>698725</v>
      </c>
      <c r="D47" s="95">
        <v>79770</v>
      </c>
      <c r="E47" s="95">
        <v>140</v>
      </c>
      <c r="F47" s="95">
        <v>14015</v>
      </c>
      <c r="G47" s="95">
        <v>69791.62</v>
      </c>
      <c r="H47" s="95">
        <v>4534.424</v>
      </c>
      <c r="I47" s="102"/>
      <c r="J47" s="95">
        <v>117</v>
      </c>
      <c r="K47" s="95">
        <v>15600</v>
      </c>
      <c r="L47" s="95">
        <v>421.2</v>
      </c>
      <c r="M47" s="97">
        <v>51480</v>
      </c>
      <c r="N47" s="87">
        <f t="shared" si="1"/>
        <v>77220</v>
      </c>
      <c r="O47" s="104" t="s">
        <v>58</v>
      </c>
    </row>
    <row r="48" spans="1:15" s="4" customFormat="1" ht="13.5" customHeight="1">
      <c r="A48" s="60" t="s">
        <v>107</v>
      </c>
      <c r="B48" s="77">
        <f t="shared" si="3"/>
        <v>761806</v>
      </c>
      <c r="C48" s="95">
        <v>750906</v>
      </c>
      <c r="D48" s="95">
        <v>10900</v>
      </c>
      <c r="E48" s="95">
        <v>37</v>
      </c>
      <c r="F48" s="95">
        <v>4096</v>
      </c>
      <c r="G48" s="95">
        <v>23064.206</v>
      </c>
      <c r="H48" s="95">
        <v>3084.951</v>
      </c>
      <c r="I48" s="102"/>
      <c r="J48" s="95">
        <v>127</v>
      </c>
      <c r="K48" s="95">
        <v>15550</v>
      </c>
      <c r="L48" s="95">
        <v>503.82</v>
      </c>
      <c r="M48" s="97">
        <v>51315</v>
      </c>
      <c r="N48" s="87">
        <f t="shared" si="1"/>
        <v>76972.5</v>
      </c>
      <c r="O48" s="104" t="s">
        <v>59</v>
      </c>
    </row>
    <row r="49" spans="1:15" s="4" customFormat="1" ht="13.5" customHeight="1">
      <c r="A49" s="60" t="s">
        <v>108</v>
      </c>
      <c r="B49" s="77">
        <f t="shared" si="3"/>
        <v>1524610</v>
      </c>
      <c r="C49" s="95">
        <v>1309647</v>
      </c>
      <c r="D49" s="95">
        <v>214963</v>
      </c>
      <c r="E49" s="95">
        <v>119</v>
      </c>
      <c r="F49" s="95">
        <v>10843</v>
      </c>
      <c r="G49" s="95">
        <v>61456.837</v>
      </c>
      <c r="H49" s="95">
        <v>4307.323</v>
      </c>
      <c r="I49" s="102"/>
      <c r="J49" s="95">
        <v>39</v>
      </c>
      <c r="K49" s="95">
        <v>4400</v>
      </c>
      <c r="L49" s="95">
        <v>142.56</v>
      </c>
      <c r="M49" s="97">
        <v>14520</v>
      </c>
      <c r="N49" s="87">
        <f t="shared" si="1"/>
        <v>21780</v>
      </c>
      <c r="O49" s="104" t="s">
        <v>60</v>
      </c>
    </row>
    <row r="50" spans="1:15" s="4" customFormat="1" ht="13.5" customHeight="1">
      <c r="A50" s="60" t="s">
        <v>109</v>
      </c>
      <c r="B50" s="77">
        <f t="shared" si="3"/>
        <v>11917</v>
      </c>
      <c r="C50" s="95">
        <v>11917</v>
      </c>
      <c r="D50" s="95">
        <v>0</v>
      </c>
      <c r="E50" s="95">
        <v>9</v>
      </c>
      <c r="F50" s="95">
        <v>893</v>
      </c>
      <c r="G50" s="95">
        <v>3903.357</v>
      </c>
      <c r="H50" s="95">
        <v>390.578</v>
      </c>
      <c r="I50" s="102"/>
      <c r="J50" s="95">
        <v>13</v>
      </c>
      <c r="K50" s="95">
        <v>2290</v>
      </c>
      <c r="L50" s="95">
        <v>74.196</v>
      </c>
      <c r="M50" s="97">
        <v>7557</v>
      </c>
      <c r="N50" s="87">
        <f t="shared" si="1"/>
        <v>11335.5</v>
      </c>
      <c r="O50" s="104" t="s">
        <v>61</v>
      </c>
    </row>
    <row r="51" spans="1:15" s="4" customFormat="1" ht="13.5" customHeight="1">
      <c r="A51" s="60" t="s">
        <v>110</v>
      </c>
      <c r="B51" s="77">
        <f t="shared" si="3"/>
        <v>1551</v>
      </c>
      <c r="C51" s="95">
        <v>1495</v>
      </c>
      <c r="D51" s="95">
        <v>56</v>
      </c>
      <c r="E51" s="95">
        <v>10</v>
      </c>
      <c r="F51" s="95">
        <v>1086</v>
      </c>
      <c r="G51" s="95">
        <v>5852.121</v>
      </c>
      <c r="H51" s="95">
        <v>53.291</v>
      </c>
      <c r="I51" s="102"/>
      <c r="J51" s="95">
        <v>11</v>
      </c>
      <c r="K51" s="95">
        <v>1720</v>
      </c>
      <c r="L51" s="95">
        <v>55.728</v>
      </c>
      <c r="M51" s="97">
        <v>5676</v>
      </c>
      <c r="N51" s="87">
        <f t="shared" si="1"/>
        <v>8514</v>
      </c>
      <c r="O51" s="104" t="s">
        <v>62</v>
      </c>
    </row>
    <row r="52" spans="1:15" s="4" customFormat="1" ht="13.5" customHeight="1">
      <c r="A52" s="60" t="s">
        <v>111</v>
      </c>
      <c r="B52" s="77">
        <f t="shared" si="3"/>
        <v>9939</v>
      </c>
      <c r="C52" s="95">
        <v>9939</v>
      </c>
      <c r="D52" s="95">
        <v>0</v>
      </c>
      <c r="E52" s="95">
        <v>0</v>
      </c>
      <c r="F52" s="95">
        <v>0</v>
      </c>
      <c r="G52" s="95">
        <v>0</v>
      </c>
      <c r="H52" s="95">
        <v>44.827</v>
      </c>
      <c r="I52" s="102"/>
      <c r="J52" s="95">
        <v>0</v>
      </c>
      <c r="K52" s="95">
        <v>0</v>
      </c>
      <c r="L52" s="95">
        <v>0</v>
      </c>
      <c r="M52" s="97">
        <v>0</v>
      </c>
      <c r="N52" s="87">
        <f t="shared" si="1"/>
        <v>0</v>
      </c>
      <c r="O52" s="104" t="s">
        <v>63</v>
      </c>
    </row>
    <row r="53" spans="1:15" s="4" customFormat="1" ht="13.5" customHeight="1">
      <c r="A53" s="99"/>
      <c r="B53" s="100"/>
      <c r="C53" s="95"/>
      <c r="D53" s="95"/>
      <c r="E53" s="95"/>
      <c r="F53" s="95"/>
      <c r="G53" s="95"/>
      <c r="H53" s="95"/>
      <c r="I53" s="102"/>
      <c r="J53" s="95"/>
      <c r="K53" s="95"/>
      <c r="L53" s="95"/>
      <c r="M53" s="97"/>
      <c r="N53" s="87">
        <f t="shared" si="1"/>
        <v>0</v>
      </c>
      <c r="O53" s="104"/>
    </row>
    <row r="54" spans="1:15" s="4" customFormat="1" ht="13.5" customHeight="1">
      <c r="A54" s="60" t="s">
        <v>112</v>
      </c>
      <c r="B54" s="77">
        <f>SUM(C54,D54)</f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16.22</v>
      </c>
      <c r="I54" s="102"/>
      <c r="J54" s="95">
        <v>1</v>
      </c>
      <c r="K54" s="95">
        <v>120</v>
      </c>
      <c r="L54" s="95">
        <v>2.592</v>
      </c>
      <c r="M54" s="97">
        <v>396</v>
      </c>
      <c r="N54" s="87">
        <f t="shared" si="1"/>
        <v>594</v>
      </c>
      <c r="O54" s="104" t="s">
        <v>64</v>
      </c>
    </row>
    <row r="55" spans="1:15" s="4" customFormat="1" ht="13.5" customHeight="1">
      <c r="A55" s="60" t="s">
        <v>113</v>
      </c>
      <c r="B55" s="77">
        <f>SUM(C55,D55)</f>
        <v>2864</v>
      </c>
      <c r="C55" s="95">
        <v>1426</v>
      </c>
      <c r="D55" s="95">
        <v>1438</v>
      </c>
      <c r="E55" s="95">
        <v>5</v>
      </c>
      <c r="F55" s="95">
        <v>340</v>
      </c>
      <c r="G55" s="95">
        <v>1563.483</v>
      </c>
      <c r="H55" s="95">
        <v>73.759</v>
      </c>
      <c r="I55" s="102"/>
      <c r="J55" s="95">
        <v>8</v>
      </c>
      <c r="K55" s="95">
        <v>970</v>
      </c>
      <c r="L55" s="95">
        <v>57.618</v>
      </c>
      <c r="M55" s="97">
        <v>3201</v>
      </c>
      <c r="N55" s="87">
        <f t="shared" si="1"/>
        <v>4801.5</v>
      </c>
      <c r="O55" s="104" t="s">
        <v>65</v>
      </c>
    </row>
    <row r="56" spans="1:15" s="4" customFormat="1" ht="13.5" customHeight="1">
      <c r="A56" s="60" t="s">
        <v>114</v>
      </c>
      <c r="B56" s="77">
        <f>SUM(C56,D56)</f>
        <v>427</v>
      </c>
      <c r="C56" s="95">
        <v>0</v>
      </c>
      <c r="D56" s="95">
        <v>427</v>
      </c>
      <c r="E56" s="95">
        <v>3</v>
      </c>
      <c r="F56" s="95">
        <v>108</v>
      </c>
      <c r="G56" s="95">
        <v>508.975</v>
      </c>
      <c r="H56" s="95">
        <v>197.597</v>
      </c>
      <c r="I56" s="102"/>
      <c r="J56" s="95">
        <v>8</v>
      </c>
      <c r="K56" s="95">
        <v>1030</v>
      </c>
      <c r="L56" s="95">
        <v>38.934</v>
      </c>
      <c r="M56" s="97">
        <v>3399</v>
      </c>
      <c r="N56" s="87">
        <f t="shared" si="1"/>
        <v>5098.5</v>
      </c>
      <c r="O56" s="104" t="s">
        <v>66</v>
      </c>
    </row>
    <row r="57" spans="1:15" s="4" customFormat="1" ht="13.5" customHeight="1">
      <c r="A57" s="60" t="s">
        <v>115</v>
      </c>
      <c r="B57" s="77">
        <f>SUM(C57,D57)</f>
        <v>2892</v>
      </c>
      <c r="C57" s="95">
        <v>2892</v>
      </c>
      <c r="D57" s="95">
        <v>0</v>
      </c>
      <c r="E57" s="95">
        <v>8</v>
      </c>
      <c r="F57" s="95">
        <v>270</v>
      </c>
      <c r="G57" s="95">
        <v>807.635</v>
      </c>
      <c r="H57" s="95">
        <v>139.375</v>
      </c>
      <c r="I57" s="102"/>
      <c r="J57" s="95">
        <v>16</v>
      </c>
      <c r="K57" s="95">
        <v>1950</v>
      </c>
      <c r="L57" s="95">
        <v>73.71</v>
      </c>
      <c r="M57" s="97">
        <v>6435</v>
      </c>
      <c r="N57" s="87">
        <f t="shared" si="1"/>
        <v>9652.5</v>
      </c>
      <c r="O57" s="104" t="s">
        <v>67</v>
      </c>
    </row>
    <row r="58" spans="1:15" s="4" customFormat="1" ht="13.5" customHeight="1">
      <c r="A58" s="60" t="s">
        <v>116</v>
      </c>
      <c r="B58" s="77">
        <f>SUM(C58,D58)</f>
        <v>1</v>
      </c>
      <c r="C58" s="95">
        <v>0</v>
      </c>
      <c r="D58" s="95">
        <v>1</v>
      </c>
      <c r="E58" s="95">
        <v>8</v>
      </c>
      <c r="F58" s="95">
        <v>558</v>
      </c>
      <c r="G58" s="95">
        <v>3230.278</v>
      </c>
      <c r="H58" s="95">
        <v>18.237</v>
      </c>
      <c r="I58" s="102"/>
      <c r="J58" s="95">
        <v>7</v>
      </c>
      <c r="K58" s="95">
        <v>800</v>
      </c>
      <c r="L58" s="95">
        <v>34.56</v>
      </c>
      <c r="M58" s="97">
        <v>2640</v>
      </c>
      <c r="N58" s="87">
        <f t="shared" si="1"/>
        <v>3960</v>
      </c>
      <c r="O58" s="104" t="s">
        <v>68</v>
      </c>
    </row>
    <row r="59" spans="1:15" s="4" customFormat="1" ht="4.5" customHeight="1">
      <c r="A59" s="106"/>
      <c r="B59" s="107"/>
      <c r="C59" s="107"/>
      <c r="D59" s="107"/>
      <c r="E59" s="107"/>
      <c r="F59" s="107"/>
      <c r="G59" s="107"/>
      <c r="H59" s="107"/>
      <c r="I59" s="22"/>
      <c r="J59" s="107"/>
      <c r="K59" s="107"/>
      <c r="L59" s="107"/>
      <c r="M59" s="45"/>
      <c r="N59" s="107"/>
      <c r="O59" s="108"/>
    </row>
    <row r="60" spans="1:15" s="4" customFormat="1" ht="10.5" customHeight="1">
      <c r="A60" s="4" t="s">
        <v>117</v>
      </c>
      <c r="B60" s="22"/>
      <c r="C60" s="22"/>
      <c r="D60" s="22"/>
      <c r="E60" s="22"/>
      <c r="F60" s="22"/>
      <c r="G60" s="22"/>
      <c r="H60" s="22"/>
      <c r="I60" s="22"/>
      <c r="J60" s="4" t="s">
        <v>118</v>
      </c>
      <c r="K60" s="22"/>
      <c r="L60" s="22"/>
      <c r="M60" s="22"/>
      <c r="N60" s="22"/>
      <c r="O60" s="3"/>
    </row>
    <row r="61" spans="1:10" s="4" customFormat="1" ht="10.5" customHeight="1">
      <c r="A61" s="109" t="s">
        <v>119</v>
      </c>
      <c r="B61" s="22"/>
      <c r="C61" s="22"/>
      <c r="D61" s="22"/>
      <c r="E61" s="22"/>
      <c r="F61" s="22"/>
      <c r="G61" s="22"/>
      <c r="H61" s="22"/>
      <c r="I61" s="22"/>
      <c r="J61" s="110" t="s">
        <v>69</v>
      </c>
    </row>
    <row r="62" s="4" customFormat="1" ht="10.5" customHeight="1">
      <c r="I62" s="22"/>
    </row>
    <row r="63" s="4" customFormat="1" ht="10.5" customHeight="1">
      <c r="I63" s="22"/>
    </row>
    <row r="64" s="4" customFormat="1" ht="10.5" customHeight="1">
      <c r="I64" s="22"/>
    </row>
    <row r="65" spans="1:9" s="4" customFormat="1" ht="9" customHeight="1">
      <c r="A65" s="2"/>
      <c r="I65" s="22"/>
    </row>
    <row r="66" ht="15.75">
      <c r="I66" s="3"/>
    </row>
    <row r="67" ht="15.75">
      <c r="I67" s="3"/>
    </row>
    <row r="68" ht="15.75">
      <c r="I68" s="3"/>
    </row>
    <row r="69" ht="15.75">
      <c r="I69" s="3"/>
    </row>
    <row r="70" ht="15.75">
      <c r="I70" s="3"/>
    </row>
    <row r="71" ht="15.75">
      <c r="I71" s="3"/>
    </row>
    <row r="72" ht="15.75">
      <c r="I72" s="3"/>
    </row>
    <row r="73" ht="15.75">
      <c r="I73" s="3"/>
    </row>
    <row r="74" ht="15.75">
      <c r="I74" s="3"/>
    </row>
    <row r="75" ht="15.75">
      <c r="I75" s="3"/>
    </row>
    <row r="76" ht="15.75">
      <c r="I76" s="3"/>
    </row>
    <row r="77" ht="15.75">
      <c r="I77" s="3"/>
    </row>
    <row r="78" ht="15.75">
      <c r="I78" s="3"/>
    </row>
  </sheetData>
  <printOptions/>
  <pageMargins left="0.31496062992125984" right="0.31496062992125984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2003-06-25T08:13:27Z</dcterms:created>
  <dcterms:modified xsi:type="dcterms:W3CDTF">2003-06-25T08:13:28Z</dcterms:modified>
  <cp:category/>
  <cp:version/>
  <cp:contentType/>
  <cp:contentStatus/>
</cp:coreProperties>
</file>