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170" windowWidth="15360" windowHeight="8985" tabRatio="93" activeTab="0"/>
  </bookViews>
  <sheets>
    <sheet name="198" sheetId="1" r:id="rId1"/>
  </sheets>
  <definedNames/>
  <calcPr fullCalcOnLoad="1"/>
</workbook>
</file>

<file path=xl/sharedStrings.xml><?xml version="1.0" encoding="utf-8"?>
<sst xmlns="http://schemas.openxmlformats.org/spreadsheetml/2006/main" count="397" uniqueCount="99">
  <si>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</si>
  <si>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</si>
  <si>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</si>
  <si>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</si>
  <si>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</si>
  <si>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</si>
  <si>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</si>
  <si>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</si>
  <si>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</si>
  <si>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</si>
  <si>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</si>
  <si>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</si>
  <si>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</si>
  <si>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</si>
  <si>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</si>
  <si>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</si>
  <si>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</si>
  <si>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</si>
  <si>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</si>
  <si>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</si>
  <si>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</si>
  <si>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</si>
  <si>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</si>
  <si>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</si>
  <si>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</si>
  <si>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</si>
  <si>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</si>
  <si>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</si>
  <si>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Hsinchu City</t>
  </si>
  <si>
    <t>Taichung City</t>
  </si>
  <si>
    <t>Chiayi City</t>
  </si>
  <si>
    <t>Tainan City</t>
  </si>
  <si>
    <t xml:space="preserve">   Taipei City</t>
  </si>
  <si>
    <t xml:space="preserve">   Kaohsiung City</t>
  </si>
  <si>
    <t xml:space="preserve">   Overseas Base</t>
  </si>
  <si>
    <t xml:space="preserve">   Taiwan Province</t>
  </si>
  <si>
    <t>White</t>
  </si>
  <si>
    <t>Mullet</t>
  </si>
  <si>
    <t>Pomfret</t>
  </si>
  <si>
    <t>Black pomfret</t>
  </si>
  <si>
    <t>Other Pomfrets</t>
  </si>
  <si>
    <t>Butter fish</t>
  </si>
  <si>
    <t>Threadfin</t>
  </si>
  <si>
    <t>Flying fish</t>
  </si>
  <si>
    <t>Dorado</t>
  </si>
  <si>
    <t>Barracuda</t>
  </si>
  <si>
    <t>Sand borer</t>
  </si>
  <si>
    <r>
      <t xml:space="preserve">2.  </t>
    </r>
    <r>
      <rPr>
        <sz val="14"/>
        <rFont val="標楷體"/>
        <family val="4"/>
      </rPr>
      <t>漁業生產量值－按魚種分(續五)</t>
    </r>
  </si>
  <si>
    <r>
      <t>2.  Fishery Production</t>
    </r>
    <r>
      <rPr>
        <sz val="14"/>
        <rFont val="新細明體"/>
        <family val="1"/>
      </rPr>
      <t>－</t>
    </r>
    <r>
      <rPr>
        <sz val="14"/>
        <rFont val="Times New Roman"/>
        <family val="1"/>
      </rPr>
      <t>by Species (Cont'd)</t>
    </r>
  </si>
  <si>
    <r>
      <t xml:space="preserve">             </t>
    </r>
    <r>
      <rPr>
        <sz val="8"/>
        <rFont val="標楷體"/>
        <family val="4"/>
      </rPr>
      <t>數量:公噸</t>
    </r>
  </si>
  <si>
    <t>　　</t>
  </si>
  <si>
    <t xml:space="preserve">                  Quantity : m.t.</t>
  </si>
  <si>
    <r>
      <t xml:space="preserve">             </t>
    </r>
    <r>
      <rPr>
        <sz val="8"/>
        <rFont val="標楷體"/>
        <family val="4"/>
      </rPr>
      <t>價值:千元</t>
    </r>
  </si>
  <si>
    <t xml:space="preserve">Value : N.T.$1,000   </t>
  </si>
  <si>
    <r>
      <t>烏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魚</t>
    </r>
  </si>
  <si>
    <r>
      <t>白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鯧</t>
    </r>
  </si>
  <si>
    <r>
      <t>黑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鯧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</si>
  <si>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鯧</t>
    </r>
  </si>
  <si>
    <r>
      <t>肉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魚</t>
    </r>
  </si>
  <si>
    <r>
      <t>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仔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魚</t>
    </r>
  </si>
  <si>
    <r>
      <t>飛</t>
    </r>
    <r>
      <rPr>
        <sz val="7.5"/>
        <rFont val="Times New Roman"/>
        <family val="1"/>
      </rPr>
      <t xml:space="preserve">          </t>
    </r>
    <r>
      <rPr>
        <sz val="7.5"/>
        <rFont val="標楷體"/>
        <family val="4"/>
      </rPr>
      <t>魚</t>
    </r>
  </si>
  <si>
    <t>Japanese</t>
  </si>
  <si>
    <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</si>
  <si>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Year, District</t>
  </si>
  <si>
    <r>
      <t xml:space="preserve"> 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80   </t>
    </r>
    <r>
      <rPr>
        <sz val="8"/>
        <rFont val="標楷體"/>
        <family val="4"/>
      </rPr>
      <t>年</t>
    </r>
  </si>
  <si>
    <r>
      <t xml:space="preserve">臺  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 xml:space="preserve">北 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</si>
  <si>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>-</t>
  </si>
  <si>
    <r>
      <t xml:space="preserve">高  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 xml:space="preserve">雄 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</si>
  <si>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計</t>
    </r>
  </si>
  <si>
    <t xml:space="preserve">   資料來源 : 行政院農業委員會漁業署。</t>
  </si>
  <si>
    <r>
      <t xml:space="preserve"> 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81   </t>
    </r>
    <r>
      <rPr>
        <sz val="8"/>
        <rFont val="標楷體"/>
        <family val="4"/>
      </rPr>
      <t>年</t>
    </r>
  </si>
  <si>
    <t xml:space="preserve">  419 428</t>
  </si>
  <si>
    <t xml:space="preserve">  201 162</t>
  </si>
  <si>
    <t xml:space="preserve">  532 486</t>
  </si>
  <si>
    <t>Quantity</t>
  </si>
  <si>
    <t>Value</t>
  </si>
  <si>
    <r>
      <t>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</si>
  <si>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值</t>
    </r>
  </si>
  <si>
    <r>
      <t>國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外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給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港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</si>
  <si>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</si>
  <si>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</si>
  <si>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</si>
  <si>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</si>
  <si>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</si>
  <si>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</si>
  <si>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</si>
  <si>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</si>
  <si>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</si>
  <si>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</si>
  <si>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 xml:space="preserve"> 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82   </t>
    </r>
    <r>
      <rPr>
        <sz val="8"/>
        <rFont val="標楷體"/>
        <family val="4"/>
      </rPr>
      <t>年</t>
    </r>
  </si>
  <si>
    <r>
      <t xml:space="preserve">   198     91</t>
    </r>
    <r>
      <rPr>
        <sz val="8"/>
        <rFont val="標楷體"/>
        <family val="4"/>
      </rPr>
      <t>年農業統計年報</t>
    </r>
  </si>
  <si>
    <t xml:space="preserve">AG. STATISTICS YEARBOOK 2002     199   </t>
  </si>
  <si>
    <t xml:space="preserve">  90 r</t>
  </si>
  <si>
    <t xml:space="preserve">  2001 r</t>
  </si>
  <si>
    <t xml:space="preserve">   Source : Fisheries Agency, COA, Executive Yuan.</t>
  </si>
  <si>
    <t>署</t>
  </si>
  <si>
    <r>
      <t>尖</t>
    </r>
    <r>
      <rPr>
        <sz val="7.5"/>
        <rFont val="Times New Roman"/>
        <family val="1"/>
      </rPr>
      <t xml:space="preserve">        </t>
    </r>
    <r>
      <rPr>
        <sz val="7.5"/>
        <rFont val="標楷體"/>
        <family val="4"/>
      </rPr>
      <t>浚</t>
    </r>
  </si>
  <si>
    <r>
      <t>沙</t>
    </r>
    <r>
      <rPr>
        <sz val="7.5"/>
        <rFont val="Times New Roman"/>
        <family val="1"/>
      </rPr>
      <t xml:space="preserve">        </t>
    </r>
    <r>
      <rPr>
        <sz val="7.5"/>
        <rFont val="標楷體"/>
        <family val="4"/>
      </rPr>
      <t>浚</t>
    </r>
  </si>
  <si>
    <t>223 463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</si>
</sst>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\ ##0"/>
    <numFmt numFmtId="185" formatCode="#\ ###\ ###\ ###"/>
    <numFmt numFmtId="186" formatCode="#\ ###"/>
    <numFmt numFmtId="187" formatCode="&quot;NT$&quot;#,##0_);\(&quot;NT$&quot;#,##0\)"/>
  </numFmts>
  <fonts count="22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7"/>
      <name val="華康標楷體W5"/>
      <family val="3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9"/>
      <name val="細明體"/>
      <family val="3"/>
    </font>
    <font>
      <sz val="8"/>
      <name val="華康楷書體W5"/>
      <family val="4"/>
    </font>
    <font>
      <sz val="7.5"/>
      <name val="Times New Roman"/>
      <family val="1"/>
    </font>
    <font>
      <sz val="7.5"/>
      <name val="標楷體"/>
      <family val="4"/>
    </font>
    <font>
      <sz val="6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8" fillId="0" borderId="1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 quotePrefix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Alignment="1" quotePrefix="1">
      <alignment vertical="center"/>
    </xf>
    <xf numFmtId="0" fontId="9" fillId="0" borderId="1" xfId="0" applyFont="1" applyBorder="1" applyAlignment="1">
      <alignment horizontal="center" vertical="center"/>
    </xf>
    <xf numFmtId="184" fontId="9" fillId="0" borderId="0" xfId="0" applyNumberFormat="1" applyFont="1" applyFill="1" applyBorder="1" applyAlignment="1" applyProtection="1" quotePrefix="1">
      <alignment horizontal="right" vertical="center"/>
      <protection locked="0"/>
    </xf>
    <xf numFmtId="184" fontId="9" fillId="0" borderId="0" xfId="0" applyNumberFormat="1" applyFont="1" applyFill="1" applyAlignment="1" applyProtection="1">
      <alignment horizontal="right" vertical="center"/>
      <protection locked="0"/>
    </xf>
    <xf numFmtId="184" fontId="9" fillId="0" borderId="0" xfId="0" applyNumberFormat="1" applyFont="1" applyFill="1" applyBorder="1" applyAlignment="1" applyProtection="1">
      <alignment horizontal="right" vertical="center"/>
      <protection locked="0"/>
    </xf>
    <xf numFmtId="184" fontId="9" fillId="0" borderId="1" xfId="0" applyNumberFormat="1" applyFont="1" applyFill="1" applyBorder="1" applyAlignment="1" applyProtection="1">
      <alignment horizontal="right" vertical="center"/>
      <protection locked="0"/>
    </xf>
    <xf numFmtId="184" fontId="9" fillId="0" borderId="1" xfId="0" applyNumberFormat="1" applyFont="1" applyFill="1" applyBorder="1" applyAlignment="1" applyProtection="1" quotePrefix="1">
      <alignment horizontal="right" vertical="center"/>
      <protection locked="0"/>
    </xf>
    <xf numFmtId="184" fontId="12" fillId="0" borderId="0" xfId="0" applyNumberFormat="1" applyFont="1" applyFill="1" applyBorder="1" applyAlignment="1" quotePrefix="1">
      <alignment horizontal="right" vertical="center"/>
    </xf>
    <xf numFmtId="184" fontId="9" fillId="0" borderId="0" xfId="0" applyNumberFormat="1" applyFont="1" applyFill="1" applyBorder="1" applyAlignment="1" quotePrefix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Alignment="1" applyProtection="1" quotePrefix="1">
      <alignment horizontal="center" vertical="center"/>
      <protection locked="0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84" fontId="12" fillId="0" borderId="1" xfId="0" applyNumberFormat="1" applyFont="1" applyFill="1" applyBorder="1" applyAlignment="1" quotePrefix="1">
      <alignment horizontal="right" vertical="center"/>
    </xf>
    <xf numFmtId="0" fontId="9" fillId="0" borderId="0" xfId="0" applyFont="1" applyFill="1" applyAlignment="1">
      <alignment horizontal="center" vertical="center"/>
    </xf>
    <xf numFmtId="185" fontId="9" fillId="0" borderId="0" xfId="0" applyNumberFormat="1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12" fillId="0" borderId="0" xfId="0" applyFont="1" applyFill="1" applyAlignment="1" applyProtection="1" quotePrefix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right" vertical="top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11" fillId="0" borderId="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6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 quotePrefix="1">
      <alignment horizontal="center" vertical="center"/>
      <protection locked="0"/>
    </xf>
    <xf numFmtId="0" fontId="12" fillId="0" borderId="1" xfId="0" applyFont="1" applyBorder="1" applyAlignment="1" applyProtection="1" quotePrefix="1">
      <alignment horizontal="center" vertical="center"/>
      <protection locked="0"/>
    </xf>
    <xf numFmtId="184" fontId="9" fillId="0" borderId="0" xfId="0" applyNumberFormat="1" applyFont="1" applyFill="1" applyAlignment="1">
      <alignment horizontal="right" vertical="center"/>
    </xf>
    <xf numFmtId="184" fontId="9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184" fontId="9" fillId="0" borderId="1" xfId="0" applyNumberFormat="1" applyFont="1" applyFill="1" applyBorder="1" applyAlignment="1" quotePrefix="1">
      <alignment horizontal="right" vertical="center"/>
    </xf>
    <xf numFmtId="0" fontId="9" fillId="0" borderId="9" xfId="0" applyFont="1" applyFill="1" applyBorder="1" applyAlignment="1">
      <alignment vertical="center"/>
    </xf>
    <xf numFmtId="49" fontId="13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right" vertical="center"/>
    </xf>
    <xf numFmtId="0" fontId="9" fillId="0" borderId="0" xfId="0" applyFont="1" applyFill="1" applyAlignment="1" quotePrefix="1">
      <alignment horizontal="left"/>
    </xf>
    <xf numFmtId="0" fontId="0" fillId="0" borderId="3" xfId="0" applyBorder="1" applyAlignment="1">
      <alignment horizontal="center"/>
    </xf>
    <xf numFmtId="0" fontId="9" fillId="0" borderId="3" xfId="0" applyFont="1" applyFill="1" applyBorder="1" applyAlignment="1" quotePrefix="1">
      <alignment horizontal="left"/>
    </xf>
    <xf numFmtId="0" fontId="11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Continuous" vertical="center"/>
    </xf>
    <xf numFmtId="0" fontId="18" fillId="0" borderId="2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184" fontId="11" fillId="0" borderId="0" xfId="0" applyNumberFormat="1" applyFont="1" applyFill="1" applyBorder="1" applyAlignment="1" applyProtection="1">
      <alignment horizontal="right" vertical="center"/>
      <protection locked="0"/>
    </xf>
    <xf numFmtId="184" fontId="21" fillId="0" borderId="0" xfId="0" applyNumberFormat="1" applyFont="1" applyFill="1" applyBorder="1" applyAlignment="1" quotePrefix="1">
      <alignment horizontal="right" vertical="center"/>
    </xf>
    <xf numFmtId="0" fontId="21" fillId="0" borderId="0" xfId="0" applyFont="1" applyFill="1" applyAlignment="1">
      <alignment vertical="center"/>
    </xf>
    <xf numFmtId="184" fontId="11" fillId="0" borderId="0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 quotePrefix="1">
      <alignment horizontal="right" vertical="center"/>
    </xf>
    <xf numFmtId="0" fontId="6" fillId="0" borderId="12" xfId="0" applyFont="1" applyFill="1" applyBorder="1" applyAlignment="1">
      <alignment vertical="center"/>
    </xf>
    <xf numFmtId="185" fontId="11" fillId="0" borderId="3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Border="1" applyAlignment="1">
      <alignment horizontal="right" vertical="center"/>
    </xf>
    <xf numFmtId="185" fontId="11" fillId="0" borderId="12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9" fillId="0" borderId="14" xfId="15" applyFont="1" applyBorder="1" applyAlignment="1" applyProtection="1">
      <alignment horizontal="left" vertical="center" indent="1"/>
      <protection locked="0"/>
    </xf>
    <xf numFmtId="0" fontId="9" fillId="0" borderId="14" xfId="15" applyFont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 horizontal="left" vertical="center" indent="1"/>
    </xf>
    <xf numFmtId="0" fontId="9" fillId="0" borderId="0" xfId="0" applyFont="1" applyFill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419100</xdr:colOff>
      <xdr:row>2</xdr:row>
      <xdr:rowOff>133350</xdr:rowOff>
    </xdr:from>
    <xdr:to>
      <xdr:col>22</xdr:col>
      <xdr:colOff>361950</xdr:colOff>
      <xdr:row>3</xdr:row>
      <xdr:rowOff>57150</xdr:rowOff>
    </xdr:to>
    <xdr:sp>
      <xdr:nvSpPr>
        <xdr:cNvPr id="1" name="文字 16"/>
        <xdr:cNvSpPr txBox="1">
          <a:spLocks noChangeArrowheads="1"/>
        </xdr:cNvSpPr>
      </xdr:nvSpPr>
      <xdr:spPr>
        <a:xfrm>
          <a:off x="12125325" y="609600"/>
          <a:ext cx="4476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Unit  :  {</a:t>
          </a:r>
          <a:r>
            <a:rPr lang="en-US" cap="none" sz="7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104775</xdr:rowOff>
    </xdr:from>
    <xdr:to>
      <xdr:col>0</xdr:col>
      <xdr:colOff>590550</xdr:colOff>
      <xdr:row>3</xdr:row>
      <xdr:rowOff>47625</xdr:rowOff>
    </xdr:to>
    <xdr:sp>
      <xdr:nvSpPr>
        <xdr:cNvPr id="2" name="文字 8"/>
        <xdr:cNvSpPr txBox="1">
          <a:spLocks noChangeArrowheads="1"/>
        </xdr:cNvSpPr>
      </xdr:nvSpPr>
      <xdr:spPr>
        <a:xfrm>
          <a:off x="190500" y="581025"/>
          <a:ext cx="400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標楷體"/>
              <a:ea typeface="標楷體"/>
              <a:cs typeface="標楷體"/>
            </a:rPr>
            <a:t>單位:{</a:t>
          </a:r>
          <a:r>
            <a:rPr lang="en-US" cap="none" sz="700" b="0" i="0" u="none" baseline="0">
              <a:latin typeface="華康標楷體W5"/>
              <a:ea typeface="華康標楷體W5"/>
              <a:cs typeface="華康標楷體W5"/>
            </a:rPr>
            <a:t>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tabSelected="1" workbookViewId="0" topLeftCell="A1">
      <selection activeCell="N21" sqref="N21"/>
    </sheetView>
  </sheetViews>
  <sheetFormatPr defaultColWidth="9.00390625" defaultRowHeight="16.5"/>
  <cols>
    <col min="1" max="1" width="17.625" style="5" customWidth="1"/>
    <col min="2" max="2" width="5.625" style="5" customWidth="1"/>
    <col min="3" max="3" width="6.625" style="5" customWidth="1"/>
    <col min="4" max="4" width="6.125" style="5" customWidth="1"/>
    <col min="5" max="5" width="6.625" style="5" customWidth="1"/>
    <col min="6" max="6" width="5.625" style="5" customWidth="1"/>
    <col min="7" max="7" width="6.625" style="5" customWidth="1"/>
    <col min="8" max="8" width="6.125" style="5" customWidth="1"/>
    <col min="9" max="9" width="6.625" style="5" customWidth="1"/>
    <col min="10" max="10" width="5.625" style="5" customWidth="1"/>
    <col min="11" max="11" width="7.625" style="5" customWidth="1"/>
    <col min="12" max="12" width="16.125" style="5" customWidth="1"/>
    <col min="13" max="13" width="5.625" style="5" customWidth="1"/>
    <col min="14" max="14" width="7.625" style="5" customWidth="1"/>
    <col min="15" max="15" width="5.625" style="5" customWidth="1"/>
    <col min="16" max="16" width="7.625" style="5" customWidth="1"/>
    <col min="17" max="17" width="5.625" style="5" customWidth="1"/>
    <col min="18" max="18" width="7.625" style="5" customWidth="1"/>
    <col min="19" max="21" width="5.625" style="5" customWidth="1"/>
    <col min="22" max="22" width="6.625" style="5" customWidth="1"/>
    <col min="23" max="23" width="17.625" style="5" customWidth="1"/>
    <col min="24" max="25" width="0" style="5" hidden="1" customWidth="1"/>
    <col min="26" max="16384" width="9.00390625" style="5" customWidth="1"/>
  </cols>
  <sheetData>
    <row r="1" spans="1:23" ht="10.5" customHeight="1">
      <c r="A1" s="28" t="s">
        <v>90</v>
      </c>
      <c r="B1" s="4"/>
      <c r="C1" s="4"/>
      <c r="D1" s="4"/>
      <c r="E1" s="4"/>
      <c r="F1" s="4"/>
      <c r="G1" s="4"/>
      <c r="H1" s="4"/>
      <c r="L1" s="6"/>
      <c r="M1" s="6"/>
      <c r="N1" s="6"/>
      <c r="V1" s="4"/>
      <c r="W1" s="42" t="s">
        <v>91</v>
      </c>
    </row>
    <row r="2" spans="1:23" s="45" customFormat="1" ht="27" customHeight="1">
      <c r="A2" s="101" t="s">
        <v>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44"/>
      <c r="M2" s="101" t="s">
        <v>48</v>
      </c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23" s="46" customFormat="1" ht="18" customHeight="1">
      <c r="A3" s="37" t="s">
        <v>49</v>
      </c>
      <c r="B3" s="43"/>
      <c r="C3" s="70" t="s">
        <v>50</v>
      </c>
      <c r="I3" s="72"/>
      <c r="K3" s="47"/>
      <c r="L3" s="48"/>
      <c r="M3" s="48"/>
      <c r="N3" s="48"/>
      <c r="O3" s="70" t="s">
        <v>50</v>
      </c>
      <c r="W3" s="49" t="s">
        <v>51</v>
      </c>
    </row>
    <row r="4" spans="1:23" s="47" customFormat="1" ht="10.5" customHeight="1">
      <c r="A4" s="12" t="s">
        <v>52</v>
      </c>
      <c r="B4" s="73"/>
      <c r="C4" s="50"/>
      <c r="D4" s="50"/>
      <c r="E4" s="50"/>
      <c r="F4" s="50"/>
      <c r="G4" s="50"/>
      <c r="H4" s="50"/>
      <c r="I4" s="74"/>
      <c r="K4" s="50"/>
      <c r="L4" s="51"/>
      <c r="M4" s="50"/>
      <c r="N4" s="50"/>
      <c r="O4" s="50"/>
      <c r="P4" s="50"/>
      <c r="Q4" s="50"/>
      <c r="R4" s="50"/>
      <c r="S4" s="50"/>
      <c r="T4" s="50"/>
      <c r="U4" s="50"/>
      <c r="W4" s="71" t="s">
        <v>53</v>
      </c>
    </row>
    <row r="5" spans="1:23" s="31" customFormat="1" ht="9" customHeight="1">
      <c r="A5" s="52"/>
      <c r="B5" s="26"/>
      <c r="C5" s="53"/>
      <c r="D5" s="9"/>
      <c r="E5" s="53"/>
      <c r="F5" s="9"/>
      <c r="G5" s="53"/>
      <c r="H5" s="9"/>
      <c r="I5" s="39"/>
      <c r="J5" s="75"/>
      <c r="K5" s="53"/>
      <c r="L5" s="32"/>
      <c r="M5" s="8"/>
      <c r="N5" s="54"/>
      <c r="O5" s="9"/>
      <c r="P5" s="53"/>
      <c r="Q5" s="9"/>
      <c r="R5" s="53"/>
      <c r="S5" s="9"/>
      <c r="T5" s="53"/>
      <c r="U5" s="9"/>
      <c r="V5" s="52"/>
      <c r="W5" s="32"/>
    </row>
    <row r="6" spans="1:23" s="31" customFormat="1" ht="8.25" customHeight="1">
      <c r="A6" s="7"/>
      <c r="B6" s="66" t="s">
        <v>54</v>
      </c>
      <c r="C6" s="65"/>
      <c r="D6" s="66" t="s">
        <v>55</v>
      </c>
      <c r="E6" s="65"/>
      <c r="F6" s="66" t="s">
        <v>56</v>
      </c>
      <c r="G6" s="65"/>
      <c r="H6" s="66" t="s">
        <v>57</v>
      </c>
      <c r="I6" s="65"/>
      <c r="J6" s="66" t="s">
        <v>58</v>
      </c>
      <c r="K6" s="65"/>
      <c r="L6" s="32"/>
      <c r="M6" s="66" t="s">
        <v>59</v>
      </c>
      <c r="N6" s="65"/>
      <c r="O6" s="100" t="s">
        <v>60</v>
      </c>
      <c r="P6" s="103"/>
      <c r="Q6" s="104" t="s">
        <v>95</v>
      </c>
      <c r="R6" s="103"/>
      <c r="S6" s="100" t="s">
        <v>96</v>
      </c>
      <c r="T6" s="103"/>
      <c r="U6" s="100" t="s">
        <v>97</v>
      </c>
      <c r="V6" s="105"/>
      <c r="W6" s="32"/>
    </row>
    <row r="7" spans="1:22" s="31" customFormat="1" ht="9" customHeight="1">
      <c r="A7" s="7"/>
      <c r="B7" s="64"/>
      <c r="C7" s="65"/>
      <c r="D7" s="64" t="s">
        <v>36</v>
      </c>
      <c r="E7" s="65"/>
      <c r="F7" s="9"/>
      <c r="G7" s="53"/>
      <c r="H7" s="9"/>
      <c r="I7" s="53"/>
      <c r="J7" s="9"/>
      <c r="K7" s="53"/>
      <c r="L7" s="32"/>
      <c r="M7" s="8"/>
      <c r="N7" s="54"/>
      <c r="O7" s="9"/>
      <c r="P7" s="53"/>
      <c r="Q7" s="8"/>
      <c r="R7" s="54"/>
      <c r="S7" s="106" t="s">
        <v>61</v>
      </c>
      <c r="T7" s="103"/>
      <c r="U7" s="76"/>
      <c r="V7" s="15"/>
    </row>
    <row r="8" spans="1:23" s="10" customFormat="1" ht="9" customHeight="1">
      <c r="A8" s="1" t="s">
        <v>62</v>
      </c>
      <c r="B8" s="64" t="s">
        <v>37</v>
      </c>
      <c r="C8" s="65"/>
      <c r="D8" s="64" t="s">
        <v>38</v>
      </c>
      <c r="E8" s="65"/>
      <c r="F8" s="77" t="s">
        <v>39</v>
      </c>
      <c r="G8" s="78"/>
      <c r="H8" s="77" t="s">
        <v>40</v>
      </c>
      <c r="I8" s="78"/>
      <c r="J8" s="77" t="s">
        <v>41</v>
      </c>
      <c r="K8" s="78"/>
      <c r="L8" s="8"/>
      <c r="M8" s="64" t="s">
        <v>42</v>
      </c>
      <c r="N8" s="65"/>
      <c r="O8" s="64" t="s">
        <v>43</v>
      </c>
      <c r="P8" s="65"/>
      <c r="Q8" s="64" t="s">
        <v>44</v>
      </c>
      <c r="R8" s="65"/>
      <c r="S8" s="64" t="s">
        <v>45</v>
      </c>
      <c r="T8" s="65"/>
      <c r="U8" s="79" t="s">
        <v>46</v>
      </c>
      <c r="V8" s="67"/>
      <c r="W8" s="8" t="s">
        <v>63</v>
      </c>
    </row>
    <row r="9" spans="1:23" s="10" customFormat="1" ht="8.25" customHeight="1">
      <c r="A9" s="11"/>
      <c r="B9" s="55"/>
      <c r="C9" s="56"/>
      <c r="D9" s="55"/>
      <c r="E9" s="56"/>
      <c r="F9" s="55"/>
      <c r="G9" s="56"/>
      <c r="H9" s="55"/>
      <c r="I9" s="56"/>
      <c r="J9" s="55"/>
      <c r="K9" s="57"/>
      <c r="L9" s="8"/>
      <c r="M9" s="55"/>
      <c r="N9" s="56"/>
      <c r="O9" s="55"/>
      <c r="P9" s="56"/>
      <c r="Q9" s="55"/>
      <c r="R9" s="56"/>
      <c r="S9" s="55"/>
      <c r="T9" s="56"/>
      <c r="U9" s="55"/>
      <c r="V9" s="69"/>
      <c r="W9" s="8"/>
    </row>
    <row r="10" spans="1:23" s="10" customFormat="1" ht="9" customHeight="1">
      <c r="A10" s="7"/>
      <c r="B10" s="2" t="s">
        <v>76</v>
      </c>
      <c r="C10" s="2" t="s">
        <v>77</v>
      </c>
      <c r="D10" s="2" t="s">
        <v>76</v>
      </c>
      <c r="E10" s="2" t="s">
        <v>77</v>
      </c>
      <c r="F10" s="2" t="s">
        <v>76</v>
      </c>
      <c r="G10" s="2" t="s">
        <v>77</v>
      </c>
      <c r="H10" s="2" t="s">
        <v>76</v>
      </c>
      <c r="I10" s="2" t="s">
        <v>77</v>
      </c>
      <c r="J10" s="2" t="s">
        <v>76</v>
      </c>
      <c r="K10" s="2" t="s">
        <v>77</v>
      </c>
      <c r="L10" s="8"/>
      <c r="M10" s="2" t="s">
        <v>76</v>
      </c>
      <c r="N10" s="2" t="s">
        <v>77</v>
      </c>
      <c r="O10" s="2" t="s">
        <v>76</v>
      </c>
      <c r="P10" s="2" t="s">
        <v>77</v>
      </c>
      <c r="Q10" s="2" t="s">
        <v>76</v>
      </c>
      <c r="R10" s="2" t="s">
        <v>77</v>
      </c>
      <c r="S10" s="2" t="s">
        <v>76</v>
      </c>
      <c r="T10" s="2" t="s">
        <v>77</v>
      </c>
      <c r="U10" s="2" t="s">
        <v>76</v>
      </c>
      <c r="V10" s="3" t="s">
        <v>77</v>
      </c>
      <c r="W10" s="8"/>
    </row>
    <row r="11" spans="1:23" s="85" customFormat="1" ht="9" customHeight="1">
      <c r="A11" s="80"/>
      <c r="B11" s="81" t="s">
        <v>74</v>
      </c>
      <c r="C11" s="81" t="s">
        <v>75</v>
      </c>
      <c r="D11" s="81" t="s">
        <v>74</v>
      </c>
      <c r="E11" s="81" t="s">
        <v>75</v>
      </c>
      <c r="F11" s="81" t="s">
        <v>74</v>
      </c>
      <c r="G11" s="81" t="s">
        <v>75</v>
      </c>
      <c r="H11" s="81" t="s">
        <v>74</v>
      </c>
      <c r="I11" s="81" t="s">
        <v>75</v>
      </c>
      <c r="J11" s="81" t="s">
        <v>74</v>
      </c>
      <c r="K11" s="81" t="s">
        <v>75</v>
      </c>
      <c r="L11" s="82"/>
      <c r="M11" s="81" t="s">
        <v>74</v>
      </c>
      <c r="N11" s="81" t="s">
        <v>75</v>
      </c>
      <c r="O11" s="81" t="s">
        <v>74</v>
      </c>
      <c r="P11" s="81" t="s">
        <v>75</v>
      </c>
      <c r="Q11" s="81" t="s">
        <v>74</v>
      </c>
      <c r="R11" s="81" t="s">
        <v>75</v>
      </c>
      <c r="S11" s="81" t="s">
        <v>74</v>
      </c>
      <c r="T11" s="81" t="s">
        <v>75</v>
      </c>
      <c r="U11" s="81" t="s">
        <v>74</v>
      </c>
      <c r="V11" s="83" t="s">
        <v>75</v>
      </c>
      <c r="W11" s="84"/>
    </row>
    <row r="12" spans="1:23" s="10" customFormat="1" ht="8.25" customHeight="1">
      <c r="A12" s="7"/>
      <c r="B12" s="9"/>
      <c r="C12" s="9"/>
      <c r="D12" s="9"/>
      <c r="E12" s="9"/>
      <c r="F12" s="9"/>
      <c r="G12" s="9"/>
      <c r="H12" s="9"/>
      <c r="I12" s="13"/>
      <c r="J12" s="13"/>
      <c r="K12" s="13"/>
      <c r="L12" s="14"/>
      <c r="M12" s="14"/>
      <c r="N12" s="14"/>
      <c r="O12" s="13"/>
      <c r="P12" s="13"/>
      <c r="Q12" s="13"/>
      <c r="R12" s="13"/>
      <c r="S12" s="13"/>
      <c r="T12" s="13"/>
      <c r="U12" s="13"/>
      <c r="V12" s="15"/>
      <c r="W12" s="16"/>
    </row>
    <row r="13" spans="1:25" s="10" customFormat="1" ht="9.75" customHeight="1" hidden="1">
      <c r="A13" s="34">
        <v>79</v>
      </c>
      <c r="B13" s="18">
        <v>1818</v>
      </c>
      <c r="C13" s="18">
        <v>423734</v>
      </c>
      <c r="D13" s="18">
        <v>3984</v>
      </c>
      <c r="E13" s="18">
        <v>560819</v>
      </c>
      <c r="F13" s="18">
        <v>4562</v>
      </c>
      <c r="G13" s="18">
        <v>291525</v>
      </c>
      <c r="H13" s="18">
        <v>3232</v>
      </c>
      <c r="I13" s="18">
        <v>258747</v>
      </c>
      <c r="J13" s="19">
        <v>4364</v>
      </c>
      <c r="K13" s="19">
        <v>453053</v>
      </c>
      <c r="L13" s="86"/>
      <c r="M13" s="20">
        <v>11690</v>
      </c>
      <c r="N13" s="20">
        <v>374567</v>
      </c>
      <c r="O13" s="19">
        <v>693</v>
      </c>
      <c r="P13" s="19">
        <v>10299</v>
      </c>
      <c r="Q13" s="19">
        <v>6419</v>
      </c>
      <c r="R13" s="19">
        <v>203545</v>
      </c>
      <c r="S13" s="19">
        <v>1344</v>
      </c>
      <c r="T13" s="19">
        <v>34568</v>
      </c>
      <c r="U13" s="19">
        <v>2277</v>
      </c>
      <c r="V13" s="22">
        <v>127838</v>
      </c>
      <c r="W13" s="27" t="e">
        <f>A14+1910</f>
        <v>#VALUE!</v>
      </c>
      <c r="X13" s="38">
        <f aca="true" t="shared" si="0" ref="X13:Y18">B13+D13+F13+H13+J13+M13+O13+Q13+S13+U13</f>
        <v>40383</v>
      </c>
      <c r="Y13" s="38">
        <f t="shared" si="0"/>
        <v>2738695</v>
      </c>
    </row>
    <row r="14" spans="1:25" s="10" customFormat="1" ht="9.75" customHeight="1" hidden="1">
      <c r="A14" s="58" t="s">
        <v>64</v>
      </c>
      <c r="B14" s="18">
        <v>1447</v>
      </c>
      <c r="C14" s="18">
        <v>363607</v>
      </c>
      <c r="D14" s="18">
        <v>4881</v>
      </c>
      <c r="E14" s="18">
        <v>720084</v>
      </c>
      <c r="F14" s="18">
        <v>3760</v>
      </c>
      <c r="G14" s="18">
        <v>230691</v>
      </c>
      <c r="H14" s="20">
        <v>3282</v>
      </c>
      <c r="I14" s="18">
        <v>262570</v>
      </c>
      <c r="J14" s="19">
        <v>9544</v>
      </c>
      <c r="K14" s="19">
        <v>1007458</v>
      </c>
      <c r="L14" s="86"/>
      <c r="M14" s="20">
        <v>7418</v>
      </c>
      <c r="N14" s="20">
        <v>337247</v>
      </c>
      <c r="O14" s="19">
        <v>620</v>
      </c>
      <c r="P14" s="19">
        <v>11373</v>
      </c>
      <c r="Q14" s="19">
        <v>9597</v>
      </c>
      <c r="R14" s="19">
        <v>213061</v>
      </c>
      <c r="S14" s="19">
        <v>708</v>
      </c>
      <c r="T14" s="19">
        <v>31127</v>
      </c>
      <c r="U14" s="19">
        <v>2379</v>
      </c>
      <c r="V14" s="21">
        <v>60740</v>
      </c>
      <c r="W14" s="27" t="e">
        <f>A15+1910</f>
        <v>#VALUE!</v>
      </c>
      <c r="X14" s="38">
        <f t="shared" si="0"/>
        <v>43636</v>
      </c>
      <c r="Y14" s="38">
        <f t="shared" si="0"/>
        <v>3237958</v>
      </c>
    </row>
    <row r="15" spans="1:25" s="10" customFormat="1" ht="9.75" customHeight="1" hidden="1">
      <c r="A15" s="58" t="s">
        <v>70</v>
      </c>
      <c r="B15" s="18">
        <v>3451</v>
      </c>
      <c r="C15" s="18">
        <v>624229</v>
      </c>
      <c r="D15" s="18">
        <v>4476</v>
      </c>
      <c r="E15" s="18">
        <v>643628</v>
      </c>
      <c r="F15" s="18">
        <v>5174</v>
      </c>
      <c r="G15" s="18">
        <v>343607</v>
      </c>
      <c r="H15" s="20">
        <v>2816</v>
      </c>
      <c r="I15" s="18">
        <v>239263</v>
      </c>
      <c r="J15" s="19">
        <v>5940</v>
      </c>
      <c r="K15" s="19">
        <v>729749</v>
      </c>
      <c r="L15" s="86"/>
      <c r="M15" s="20">
        <v>10543</v>
      </c>
      <c r="N15" s="20">
        <v>419611</v>
      </c>
      <c r="O15" s="19">
        <v>492</v>
      </c>
      <c r="P15" s="19">
        <v>14489</v>
      </c>
      <c r="Q15" s="19">
        <v>13200</v>
      </c>
      <c r="R15" s="19">
        <v>316126</v>
      </c>
      <c r="S15" s="19">
        <v>929</v>
      </c>
      <c r="T15" s="19">
        <v>40710</v>
      </c>
      <c r="U15" s="19">
        <v>1599</v>
      </c>
      <c r="V15" s="21">
        <v>71372</v>
      </c>
      <c r="W15" s="27" t="e">
        <f>A16+1910</f>
        <v>#VALUE!</v>
      </c>
      <c r="X15" s="38">
        <f t="shared" si="0"/>
        <v>48620</v>
      </c>
      <c r="Y15" s="38">
        <f t="shared" si="0"/>
        <v>3442784</v>
      </c>
    </row>
    <row r="16" spans="1:25" s="10" customFormat="1" ht="9.75" customHeight="1">
      <c r="A16" s="58" t="s">
        <v>89</v>
      </c>
      <c r="B16" s="18">
        <v>3395</v>
      </c>
      <c r="C16" s="18">
        <v>656827</v>
      </c>
      <c r="D16" s="18">
        <v>4258</v>
      </c>
      <c r="E16" s="18">
        <v>578652</v>
      </c>
      <c r="F16" s="18">
        <v>5624</v>
      </c>
      <c r="G16" s="18">
        <v>393123</v>
      </c>
      <c r="H16" s="20">
        <v>102</v>
      </c>
      <c r="I16" s="18">
        <v>9773</v>
      </c>
      <c r="J16" s="19">
        <v>6338</v>
      </c>
      <c r="K16" s="19">
        <v>781928</v>
      </c>
      <c r="L16" s="86"/>
      <c r="M16" s="20">
        <v>10310</v>
      </c>
      <c r="N16" s="20">
        <v>435982</v>
      </c>
      <c r="O16" s="19">
        <v>657</v>
      </c>
      <c r="P16" s="19">
        <v>44227</v>
      </c>
      <c r="Q16" s="19">
        <v>10385</v>
      </c>
      <c r="R16" s="19">
        <v>281477</v>
      </c>
      <c r="S16" s="19">
        <v>927</v>
      </c>
      <c r="T16" s="19">
        <v>45960</v>
      </c>
      <c r="U16" s="19">
        <v>1342</v>
      </c>
      <c r="V16" s="21">
        <v>61164</v>
      </c>
      <c r="W16" s="27">
        <f>A17+1910</f>
        <v>1993</v>
      </c>
      <c r="X16" s="38">
        <f t="shared" si="0"/>
        <v>43338</v>
      </c>
      <c r="Y16" s="38">
        <f t="shared" si="0"/>
        <v>3289113</v>
      </c>
    </row>
    <row r="17" spans="1:25" s="10" customFormat="1" ht="9.75" customHeight="1">
      <c r="A17" s="59">
        <v>83</v>
      </c>
      <c r="B17" s="18">
        <v>3368</v>
      </c>
      <c r="C17" s="18">
        <v>703072</v>
      </c>
      <c r="D17" s="18">
        <v>4049</v>
      </c>
      <c r="E17" s="18">
        <v>625486</v>
      </c>
      <c r="F17" s="18">
        <v>4668</v>
      </c>
      <c r="G17" s="18">
        <v>311610</v>
      </c>
      <c r="H17" s="20">
        <v>378</v>
      </c>
      <c r="I17" s="18">
        <v>37030</v>
      </c>
      <c r="J17" s="19">
        <v>6711</v>
      </c>
      <c r="K17" s="19">
        <v>870767</v>
      </c>
      <c r="L17" s="86"/>
      <c r="M17" s="20">
        <v>4603</v>
      </c>
      <c r="N17" s="20">
        <v>276796</v>
      </c>
      <c r="O17" s="19">
        <v>699</v>
      </c>
      <c r="P17" s="19">
        <v>92205</v>
      </c>
      <c r="Q17" s="19">
        <v>6881</v>
      </c>
      <c r="R17" s="19">
        <v>382386</v>
      </c>
      <c r="S17" s="19">
        <v>866</v>
      </c>
      <c r="T17" s="19">
        <v>56439</v>
      </c>
      <c r="U17" s="19">
        <v>552</v>
      </c>
      <c r="V17" s="21">
        <v>28742</v>
      </c>
      <c r="W17" s="27">
        <v>1994</v>
      </c>
      <c r="X17" s="38">
        <f t="shared" si="0"/>
        <v>32775</v>
      </c>
      <c r="Y17" s="38">
        <f t="shared" si="0"/>
        <v>3384533</v>
      </c>
    </row>
    <row r="18" spans="1:25" s="10" customFormat="1" ht="9.75" customHeight="1">
      <c r="A18" s="59">
        <v>84</v>
      </c>
      <c r="B18" s="18">
        <v>3626</v>
      </c>
      <c r="C18" s="18">
        <v>741855</v>
      </c>
      <c r="D18" s="18">
        <v>6978</v>
      </c>
      <c r="E18" s="18">
        <v>931966</v>
      </c>
      <c r="F18" s="18">
        <v>5444</v>
      </c>
      <c r="G18" s="18">
        <v>379378</v>
      </c>
      <c r="H18" s="20">
        <v>226</v>
      </c>
      <c r="I18" s="18">
        <v>22065</v>
      </c>
      <c r="J18" s="19">
        <v>9212</v>
      </c>
      <c r="K18" s="19">
        <v>1190105</v>
      </c>
      <c r="L18" s="86"/>
      <c r="M18" s="20">
        <v>3469</v>
      </c>
      <c r="N18" s="20">
        <v>261170</v>
      </c>
      <c r="O18" s="19">
        <v>572</v>
      </c>
      <c r="P18" s="19">
        <v>53468</v>
      </c>
      <c r="Q18" s="19">
        <v>12203</v>
      </c>
      <c r="R18" s="19">
        <v>585198</v>
      </c>
      <c r="S18" s="19">
        <v>429</v>
      </c>
      <c r="T18" s="19">
        <v>29947</v>
      </c>
      <c r="U18" s="19">
        <v>407</v>
      </c>
      <c r="V18" s="21">
        <v>39263</v>
      </c>
      <c r="W18" s="27">
        <v>1995</v>
      </c>
      <c r="X18" s="38">
        <f t="shared" si="0"/>
        <v>42566</v>
      </c>
      <c r="Y18" s="38">
        <f t="shared" si="0"/>
        <v>4234415</v>
      </c>
    </row>
    <row r="19" spans="1:25" s="10" customFormat="1" ht="9.75" customHeight="1">
      <c r="A19" s="59">
        <v>85</v>
      </c>
      <c r="B19" s="18">
        <v>3623</v>
      </c>
      <c r="C19" s="18">
        <v>537422</v>
      </c>
      <c r="D19" s="18">
        <v>5113</v>
      </c>
      <c r="E19" s="18">
        <v>658927</v>
      </c>
      <c r="F19" s="18">
        <v>3427</v>
      </c>
      <c r="G19" s="18">
        <v>257660</v>
      </c>
      <c r="H19" s="20">
        <v>246</v>
      </c>
      <c r="I19" s="18">
        <v>23855</v>
      </c>
      <c r="J19" s="19">
        <v>8834</v>
      </c>
      <c r="K19" s="19">
        <v>1229207</v>
      </c>
      <c r="L19" s="86"/>
      <c r="M19" s="20">
        <v>3157</v>
      </c>
      <c r="N19" s="20">
        <v>251351</v>
      </c>
      <c r="O19" s="19">
        <v>662</v>
      </c>
      <c r="P19" s="19">
        <v>64230</v>
      </c>
      <c r="Q19" s="19">
        <v>3209</v>
      </c>
      <c r="R19" s="19">
        <v>136413</v>
      </c>
      <c r="S19" s="19">
        <v>547</v>
      </c>
      <c r="T19" s="19">
        <v>34735</v>
      </c>
      <c r="U19" s="19">
        <v>527</v>
      </c>
      <c r="V19" s="21">
        <v>47023</v>
      </c>
      <c r="W19" s="27">
        <v>1996</v>
      </c>
      <c r="X19" s="38">
        <f aca="true" t="shared" si="1" ref="X19:Y24">B19+D19+F19+H19+J19+M19+O19+Q19+S19+U19</f>
        <v>29345</v>
      </c>
      <c r="Y19" s="38">
        <f t="shared" si="1"/>
        <v>3240823</v>
      </c>
    </row>
    <row r="20" spans="1:25" s="10" customFormat="1" ht="9.75" customHeight="1">
      <c r="A20" s="59">
        <v>86</v>
      </c>
      <c r="B20" s="18">
        <v>5318.8</v>
      </c>
      <c r="C20" s="18">
        <v>659067</v>
      </c>
      <c r="D20" s="18">
        <v>2703</v>
      </c>
      <c r="E20" s="20" t="s">
        <v>71</v>
      </c>
      <c r="F20" s="18">
        <v>2534</v>
      </c>
      <c r="G20" s="20" t="s">
        <v>72</v>
      </c>
      <c r="H20" s="18">
        <v>336</v>
      </c>
      <c r="I20" s="18">
        <v>34689</v>
      </c>
      <c r="J20" s="19">
        <v>6001.4</v>
      </c>
      <c r="K20" s="19" t="s">
        <v>73</v>
      </c>
      <c r="L20" s="86"/>
      <c r="M20" s="20">
        <v>2833</v>
      </c>
      <c r="N20" s="20" t="s">
        <v>98</v>
      </c>
      <c r="O20" s="19">
        <v>2497.2</v>
      </c>
      <c r="P20" s="19">
        <v>330378</v>
      </c>
      <c r="Q20" s="19">
        <v>8088.8</v>
      </c>
      <c r="R20" s="19">
        <v>409047</v>
      </c>
      <c r="S20" s="19">
        <v>761.4</v>
      </c>
      <c r="T20" s="19">
        <v>47307.4</v>
      </c>
      <c r="U20" s="19">
        <v>401</v>
      </c>
      <c r="V20" s="21">
        <v>27073.8</v>
      </c>
      <c r="W20" s="27">
        <v>1997</v>
      </c>
      <c r="X20" s="38">
        <f t="shared" si="1"/>
        <v>31474.6</v>
      </c>
      <c r="Y20" s="38" t="e">
        <f t="shared" si="1"/>
        <v>#VALUE!</v>
      </c>
    </row>
    <row r="21" spans="1:25" s="10" customFormat="1" ht="9.75" customHeight="1">
      <c r="A21" s="59"/>
      <c r="B21" s="18"/>
      <c r="C21" s="18"/>
      <c r="D21" s="18"/>
      <c r="E21" s="20"/>
      <c r="F21" s="18"/>
      <c r="G21" s="20"/>
      <c r="H21" s="18"/>
      <c r="I21" s="18"/>
      <c r="J21" s="19"/>
      <c r="K21" s="19"/>
      <c r="L21" s="86"/>
      <c r="M21" s="20"/>
      <c r="N21" s="20"/>
      <c r="O21" s="19"/>
      <c r="P21" s="19"/>
      <c r="Q21" s="19"/>
      <c r="R21" s="19"/>
      <c r="S21" s="19"/>
      <c r="T21" s="19"/>
      <c r="U21" s="19"/>
      <c r="V21" s="21"/>
      <c r="W21" s="27"/>
      <c r="X21" s="38"/>
      <c r="Y21" s="38"/>
    </row>
    <row r="22" spans="1:25" s="10" customFormat="1" ht="9.75" customHeight="1">
      <c r="A22" s="59">
        <v>87</v>
      </c>
      <c r="B22" s="18">
        <v>2877</v>
      </c>
      <c r="C22" s="18">
        <v>426200</v>
      </c>
      <c r="D22" s="18">
        <v>1621</v>
      </c>
      <c r="E22" s="18">
        <v>290156</v>
      </c>
      <c r="F22" s="18">
        <v>1744</v>
      </c>
      <c r="G22" s="18">
        <v>148555</v>
      </c>
      <c r="H22" s="18">
        <v>231</v>
      </c>
      <c r="I22" s="18">
        <v>16572</v>
      </c>
      <c r="J22" s="19">
        <v>8258</v>
      </c>
      <c r="K22" s="19">
        <v>994238</v>
      </c>
      <c r="L22" s="86"/>
      <c r="M22" s="20">
        <v>3264</v>
      </c>
      <c r="N22" s="20">
        <v>255008</v>
      </c>
      <c r="O22" s="19">
        <v>1077</v>
      </c>
      <c r="P22" s="19">
        <v>101936</v>
      </c>
      <c r="Q22" s="19">
        <v>17157</v>
      </c>
      <c r="R22" s="19">
        <v>626677</v>
      </c>
      <c r="S22" s="19">
        <v>771</v>
      </c>
      <c r="T22" s="19">
        <v>42153</v>
      </c>
      <c r="U22" s="19">
        <v>346</v>
      </c>
      <c r="V22" s="21">
        <v>23375</v>
      </c>
      <c r="W22" s="27">
        <v>1998</v>
      </c>
      <c r="X22" s="38">
        <f t="shared" si="1"/>
        <v>37346</v>
      </c>
      <c r="Y22" s="38">
        <f t="shared" si="1"/>
        <v>2924870</v>
      </c>
    </row>
    <row r="23" spans="1:25" s="88" customFormat="1" ht="9.75" customHeight="1">
      <c r="A23" s="59">
        <f>A22+1</f>
        <v>88</v>
      </c>
      <c r="B23" s="24">
        <v>2430.026</v>
      </c>
      <c r="C23" s="24">
        <v>319321.31059</v>
      </c>
      <c r="D23" s="24">
        <v>2477.2635999999998</v>
      </c>
      <c r="E23" s="24">
        <v>387326.51355000003</v>
      </c>
      <c r="F23" s="24">
        <v>1307.4137999999998</v>
      </c>
      <c r="G23" s="24">
        <v>87383.70511</v>
      </c>
      <c r="H23" s="24">
        <v>280.2542</v>
      </c>
      <c r="I23" s="24">
        <v>4515.51169</v>
      </c>
      <c r="J23" s="24">
        <v>5074.5046</v>
      </c>
      <c r="K23" s="24">
        <v>356915.94619000005</v>
      </c>
      <c r="L23" s="87"/>
      <c r="M23" s="24">
        <v>2453.1378999999997</v>
      </c>
      <c r="N23" s="24">
        <v>185921.08978</v>
      </c>
      <c r="O23" s="24">
        <v>618</v>
      </c>
      <c r="P23" s="24">
        <v>55776.66440000001</v>
      </c>
      <c r="Q23" s="24">
        <v>8560</v>
      </c>
      <c r="R23" s="24">
        <v>461796.8171900001</v>
      </c>
      <c r="S23" s="24">
        <v>519</v>
      </c>
      <c r="T23" s="24">
        <v>23129.668869999998</v>
      </c>
      <c r="U23" s="24">
        <v>189.5496</v>
      </c>
      <c r="V23" s="68">
        <v>17009.76431</v>
      </c>
      <c r="W23" s="27">
        <v>1999</v>
      </c>
      <c r="X23" s="38">
        <f t="shared" si="1"/>
        <v>23909.1497</v>
      </c>
      <c r="Y23" s="38">
        <f t="shared" si="1"/>
        <v>1899096.99168</v>
      </c>
    </row>
    <row r="24" spans="1:25" s="88" customFormat="1" ht="9.75" customHeight="1">
      <c r="A24" s="41">
        <v>89</v>
      </c>
      <c r="B24" s="24">
        <v>3358</v>
      </c>
      <c r="C24" s="24">
        <v>564118</v>
      </c>
      <c r="D24" s="24">
        <v>2852</v>
      </c>
      <c r="E24" s="24">
        <v>504822</v>
      </c>
      <c r="F24" s="24">
        <v>1671</v>
      </c>
      <c r="G24" s="24">
        <v>134852</v>
      </c>
      <c r="H24" s="24">
        <v>131</v>
      </c>
      <c r="I24" s="24">
        <v>2862</v>
      </c>
      <c r="J24" s="24">
        <v>4506</v>
      </c>
      <c r="K24" s="24">
        <v>337725</v>
      </c>
      <c r="L24" s="87"/>
      <c r="M24" s="24">
        <v>6933</v>
      </c>
      <c r="N24" s="24">
        <v>479780</v>
      </c>
      <c r="O24" s="24">
        <v>287</v>
      </c>
      <c r="P24" s="24">
        <v>10126</v>
      </c>
      <c r="Q24" s="24">
        <v>5558</v>
      </c>
      <c r="R24" s="24">
        <v>261958</v>
      </c>
      <c r="S24" s="24">
        <v>362</v>
      </c>
      <c r="T24" s="24">
        <v>16121</v>
      </c>
      <c r="U24" s="24">
        <v>188</v>
      </c>
      <c r="V24" s="68">
        <v>14347</v>
      </c>
      <c r="W24" s="27">
        <v>2000</v>
      </c>
      <c r="X24" s="38">
        <f t="shared" si="1"/>
        <v>25846</v>
      </c>
      <c r="Y24" s="38">
        <f t="shared" si="1"/>
        <v>2326711</v>
      </c>
    </row>
    <row r="25" spans="1:25" s="88" customFormat="1" ht="9.75" customHeight="1">
      <c r="A25" s="41" t="s">
        <v>92</v>
      </c>
      <c r="B25" s="24">
        <v>3069</v>
      </c>
      <c r="C25" s="24">
        <v>426701</v>
      </c>
      <c r="D25" s="24">
        <v>4135</v>
      </c>
      <c r="E25" s="24">
        <v>567678</v>
      </c>
      <c r="F25" s="24">
        <v>2129</v>
      </c>
      <c r="G25" s="24">
        <v>136958</v>
      </c>
      <c r="H25" s="24">
        <v>137</v>
      </c>
      <c r="I25" s="24">
        <v>1899</v>
      </c>
      <c r="J25" s="24">
        <v>5598</v>
      </c>
      <c r="K25" s="24">
        <v>324561</v>
      </c>
      <c r="L25" s="87"/>
      <c r="M25" s="24">
        <v>1720</v>
      </c>
      <c r="N25" s="24">
        <v>170234</v>
      </c>
      <c r="O25" s="24">
        <v>366</v>
      </c>
      <c r="P25" s="24">
        <v>13677</v>
      </c>
      <c r="Q25" s="24">
        <v>7627</v>
      </c>
      <c r="R25" s="24">
        <v>240970</v>
      </c>
      <c r="S25" s="24">
        <v>439</v>
      </c>
      <c r="T25" s="24">
        <v>18638</v>
      </c>
      <c r="U25" s="24">
        <v>132</v>
      </c>
      <c r="V25" s="68">
        <v>10333</v>
      </c>
      <c r="W25" s="99" t="s">
        <v>93</v>
      </c>
      <c r="X25" s="38"/>
      <c r="Y25" s="38"/>
    </row>
    <row r="26" spans="1:25" s="88" customFormat="1" ht="9.75" customHeight="1">
      <c r="A26" s="60">
        <v>91</v>
      </c>
      <c r="B26" s="23">
        <f>SUM(B28:B34)</f>
        <v>3758</v>
      </c>
      <c r="C26" s="23">
        <f aca="true" t="shared" si="2" ref="C26:V26">SUM(C28:C34)</f>
        <v>364951</v>
      </c>
      <c r="D26" s="23">
        <f t="shared" si="2"/>
        <v>4068</v>
      </c>
      <c r="E26" s="23">
        <f t="shared" si="2"/>
        <v>516015</v>
      </c>
      <c r="F26" s="23">
        <f t="shared" si="2"/>
        <v>1779</v>
      </c>
      <c r="G26" s="23">
        <f t="shared" si="2"/>
        <v>113869</v>
      </c>
      <c r="H26" s="23">
        <f t="shared" si="2"/>
        <v>210</v>
      </c>
      <c r="I26" s="23">
        <f t="shared" si="2"/>
        <v>2941</v>
      </c>
      <c r="J26" s="23">
        <f t="shared" si="2"/>
        <v>5126</v>
      </c>
      <c r="K26" s="23">
        <f t="shared" si="2"/>
        <v>298873</v>
      </c>
      <c r="L26" s="87"/>
      <c r="M26" s="23">
        <f t="shared" si="2"/>
        <v>1460</v>
      </c>
      <c r="N26" s="23">
        <f>SUM(N28:N34)-1</f>
        <v>169150</v>
      </c>
      <c r="O26" s="23">
        <f t="shared" si="2"/>
        <v>502</v>
      </c>
      <c r="P26" s="23">
        <f t="shared" si="2"/>
        <v>23976</v>
      </c>
      <c r="Q26" s="23">
        <f t="shared" si="2"/>
        <v>7014</v>
      </c>
      <c r="R26" s="23">
        <f>SUM(R28:R34)+1</f>
        <v>203648</v>
      </c>
      <c r="S26" s="23">
        <f t="shared" si="2"/>
        <v>311</v>
      </c>
      <c r="T26" s="23">
        <f>SUM(T28:T34)-1</f>
        <v>13807</v>
      </c>
      <c r="U26" s="23">
        <f t="shared" si="2"/>
        <v>231</v>
      </c>
      <c r="V26" s="36">
        <f t="shared" si="2"/>
        <v>31078</v>
      </c>
      <c r="W26" s="40">
        <v>2002</v>
      </c>
      <c r="X26" s="38"/>
      <c r="Y26" s="38"/>
    </row>
    <row r="27" spans="1:22" s="10" customFormat="1" ht="19.5" customHeight="1">
      <c r="A27" s="1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89"/>
      <c r="M27" s="25"/>
      <c r="N27" s="25"/>
      <c r="O27" s="25"/>
      <c r="P27" s="25"/>
      <c r="Q27" s="25"/>
      <c r="R27" s="25"/>
      <c r="S27" s="25"/>
      <c r="T27" s="25"/>
      <c r="U27" s="25"/>
      <c r="V27" s="62"/>
    </row>
    <row r="28" spans="1:23" s="10" customFormat="1" ht="12.75" customHeight="1">
      <c r="A28" s="34" t="s">
        <v>65</v>
      </c>
      <c r="B28" s="20" t="s">
        <v>66</v>
      </c>
      <c r="C28" s="20" t="s">
        <v>66</v>
      </c>
      <c r="D28" s="20" t="s">
        <v>66</v>
      </c>
      <c r="E28" s="20" t="s">
        <v>66</v>
      </c>
      <c r="F28" s="20" t="s">
        <v>66</v>
      </c>
      <c r="G28" s="20" t="s">
        <v>66</v>
      </c>
      <c r="H28" s="20" t="s">
        <v>66</v>
      </c>
      <c r="I28" s="20" t="s">
        <v>66</v>
      </c>
      <c r="J28" s="20" t="s">
        <v>66</v>
      </c>
      <c r="K28" s="20" t="s">
        <v>66</v>
      </c>
      <c r="M28" s="20" t="s">
        <v>66</v>
      </c>
      <c r="N28" s="20" t="s">
        <v>66</v>
      </c>
      <c r="O28" s="20" t="s">
        <v>66</v>
      </c>
      <c r="P28" s="20" t="s">
        <v>66</v>
      </c>
      <c r="Q28" s="20" t="s">
        <v>66</v>
      </c>
      <c r="R28" s="20" t="s">
        <v>66</v>
      </c>
      <c r="S28" s="20" t="s">
        <v>66</v>
      </c>
      <c r="T28" s="20" t="s">
        <v>66</v>
      </c>
      <c r="U28" s="20" t="s">
        <v>66</v>
      </c>
      <c r="V28" s="21" t="s">
        <v>66</v>
      </c>
      <c r="W28" s="97" t="s">
        <v>32</v>
      </c>
    </row>
    <row r="29" spans="1:23" s="10" customFormat="1" ht="12.75" customHeight="1">
      <c r="A29" s="34"/>
      <c r="B29" s="20"/>
      <c r="C29" s="20"/>
      <c r="D29" s="18"/>
      <c r="E29" s="18"/>
      <c r="F29" s="18"/>
      <c r="G29" s="18"/>
      <c r="H29" s="18"/>
      <c r="I29" s="18"/>
      <c r="J29" s="18"/>
      <c r="K29" s="18"/>
      <c r="M29" s="18"/>
      <c r="N29" s="18"/>
      <c r="O29" s="20"/>
      <c r="P29" s="20"/>
      <c r="Q29" s="18"/>
      <c r="R29" s="18"/>
      <c r="S29" s="18"/>
      <c r="T29" s="18"/>
      <c r="U29" s="18"/>
      <c r="V29" s="22"/>
      <c r="W29" s="97"/>
    </row>
    <row r="30" spans="1:23" s="10" customFormat="1" ht="12.75" customHeight="1">
      <c r="A30" s="34" t="s">
        <v>67</v>
      </c>
      <c r="B30" s="20">
        <v>24</v>
      </c>
      <c r="C30" s="20">
        <v>4515</v>
      </c>
      <c r="D30" s="18">
        <v>1</v>
      </c>
      <c r="E30" s="18">
        <v>130</v>
      </c>
      <c r="F30" s="18">
        <v>601</v>
      </c>
      <c r="G30" s="18">
        <v>15645</v>
      </c>
      <c r="H30" s="18">
        <v>198</v>
      </c>
      <c r="I30" s="18">
        <v>2001</v>
      </c>
      <c r="J30" s="18">
        <v>374</v>
      </c>
      <c r="K30" s="18">
        <v>6668</v>
      </c>
      <c r="M30" s="18">
        <v>265</v>
      </c>
      <c r="N30" s="18">
        <v>5549</v>
      </c>
      <c r="O30" s="20" t="s">
        <v>66</v>
      </c>
      <c r="P30" s="20" t="s">
        <v>66</v>
      </c>
      <c r="Q30" s="18">
        <v>679</v>
      </c>
      <c r="R30" s="18">
        <v>12104</v>
      </c>
      <c r="S30" s="18">
        <v>47</v>
      </c>
      <c r="T30" s="18">
        <v>713</v>
      </c>
      <c r="U30" s="18">
        <v>7</v>
      </c>
      <c r="V30" s="22">
        <v>283</v>
      </c>
      <c r="W30" s="97" t="s">
        <v>33</v>
      </c>
    </row>
    <row r="31" spans="1:23" s="10" customFormat="1" ht="12.75" customHeight="1">
      <c r="A31" s="17"/>
      <c r="B31" s="24"/>
      <c r="C31" s="24"/>
      <c r="D31" s="24"/>
      <c r="E31" s="24"/>
      <c r="F31" s="24"/>
      <c r="G31" s="24"/>
      <c r="H31" s="24"/>
      <c r="I31" s="24"/>
      <c r="J31" s="24"/>
      <c r="K31" s="24"/>
      <c r="M31" s="90"/>
      <c r="N31" s="24"/>
      <c r="O31" s="24"/>
      <c r="P31" s="24"/>
      <c r="Q31" s="24"/>
      <c r="R31" s="24"/>
      <c r="S31" s="24"/>
      <c r="T31" s="24"/>
      <c r="U31" s="24"/>
      <c r="V31" s="68"/>
      <c r="W31" s="97"/>
    </row>
    <row r="32" spans="1:23" s="10" customFormat="1" ht="12.75" customHeight="1">
      <c r="A32" s="34" t="s">
        <v>78</v>
      </c>
      <c r="B32" s="20" t="s">
        <v>66</v>
      </c>
      <c r="C32" s="20" t="s">
        <v>66</v>
      </c>
      <c r="D32" s="20" t="s">
        <v>66</v>
      </c>
      <c r="E32" s="20" t="s">
        <v>66</v>
      </c>
      <c r="F32" s="20" t="s">
        <v>66</v>
      </c>
      <c r="G32" s="20" t="s">
        <v>66</v>
      </c>
      <c r="H32" s="20" t="s">
        <v>66</v>
      </c>
      <c r="I32" s="20" t="s">
        <v>66</v>
      </c>
      <c r="J32" s="20" t="s">
        <v>66</v>
      </c>
      <c r="K32" s="20" t="s">
        <v>66</v>
      </c>
      <c r="M32" s="86" t="s">
        <v>66</v>
      </c>
      <c r="N32" s="20" t="s">
        <v>66</v>
      </c>
      <c r="O32" s="20" t="s">
        <v>66</v>
      </c>
      <c r="P32" s="20" t="s">
        <v>66</v>
      </c>
      <c r="Q32" s="20" t="s">
        <v>66</v>
      </c>
      <c r="R32" s="20" t="s">
        <v>66</v>
      </c>
      <c r="S32" s="20" t="s">
        <v>66</v>
      </c>
      <c r="T32" s="20" t="s">
        <v>66</v>
      </c>
      <c r="U32" s="20" t="s">
        <v>66</v>
      </c>
      <c r="V32" s="21" t="s">
        <v>66</v>
      </c>
      <c r="W32" s="97" t="s">
        <v>34</v>
      </c>
    </row>
    <row r="33" spans="1:23" s="10" customFormat="1" ht="12.75" customHeight="1">
      <c r="A33" s="17"/>
      <c r="B33" s="24"/>
      <c r="C33" s="24"/>
      <c r="D33" s="24"/>
      <c r="E33" s="24"/>
      <c r="F33" s="24"/>
      <c r="G33" s="24"/>
      <c r="H33" s="24"/>
      <c r="I33" s="24"/>
      <c r="J33" s="24"/>
      <c r="K33" s="24"/>
      <c r="M33" s="90"/>
      <c r="N33" s="24"/>
      <c r="O33" s="24"/>
      <c r="P33" s="24"/>
      <c r="Q33" s="24"/>
      <c r="R33" s="24"/>
      <c r="S33" s="24"/>
      <c r="T33" s="24"/>
      <c r="U33" s="24"/>
      <c r="V33" s="68"/>
      <c r="W33" s="97"/>
    </row>
    <row r="34" spans="1:23" s="10" customFormat="1" ht="12.75" customHeight="1">
      <c r="A34" s="34" t="s">
        <v>68</v>
      </c>
      <c r="B34" s="24">
        <f>SUM(B36:B59)+2</f>
        <v>3734</v>
      </c>
      <c r="C34" s="24">
        <f aca="true" t="shared" si="3" ref="C34:J34">SUM(C36:C59)</f>
        <v>360436</v>
      </c>
      <c r="D34" s="24">
        <f t="shared" si="3"/>
        <v>4067</v>
      </c>
      <c r="E34" s="24">
        <f t="shared" si="3"/>
        <v>515885</v>
      </c>
      <c r="F34" s="24">
        <f>SUM(F36:F59)-1</f>
        <v>1178</v>
      </c>
      <c r="G34" s="24">
        <f>SUM(G36:G59)-1</f>
        <v>98224</v>
      </c>
      <c r="H34" s="24">
        <f t="shared" si="3"/>
        <v>12</v>
      </c>
      <c r="I34" s="24">
        <f t="shared" si="3"/>
        <v>940</v>
      </c>
      <c r="J34" s="24">
        <f t="shared" si="3"/>
        <v>4752</v>
      </c>
      <c r="K34" s="24">
        <f>SUM(K36:K59)-2</f>
        <v>292205</v>
      </c>
      <c r="M34" s="24">
        <f>SUM(M36:M59)</f>
        <v>1195</v>
      </c>
      <c r="N34" s="24">
        <f aca="true" t="shared" si="4" ref="N34:V34">SUM(N36:N59)</f>
        <v>163602</v>
      </c>
      <c r="O34" s="24">
        <f t="shared" si="4"/>
        <v>502</v>
      </c>
      <c r="P34" s="24">
        <f t="shared" si="4"/>
        <v>23976</v>
      </c>
      <c r="Q34" s="24">
        <f>SUM(Q36:Q59)-1</f>
        <v>6335</v>
      </c>
      <c r="R34" s="24">
        <f>SUM(R36:R59)-1</f>
        <v>191543</v>
      </c>
      <c r="S34" s="24">
        <f t="shared" si="4"/>
        <v>264</v>
      </c>
      <c r="T34" s="24">
        <f t="shared" si="4"/>
        <v>13095</v>
      </c>
      <c r="U34" s="24">
        <f>SUM(U36:U59)-1</f>
        <v>224</v>
      </c>
      <c r="V34" s="24">
        <f t="shared" si="4"/>
        <v>30795</v>
      </c>
      <c r="W34" s="97" t="s">
        <v>35</v>
      </c>
    </row>
    <row r="35" spans="1:23" s="10" customFormat="1" ht="12.75" customHeight="1">
      <c r="A35" s="17"/>
      <c r="B35" s="25"/>
      <c r="C35" s="25"/>
      <c r="D35" s="25"/>
      <c r="E35" s="25"/>
      <c r="F35" s="25"/>
      <c r="G35" s="25"/>
      <c r="H35" s="25"/>
      <c r="I35" s="61"/>
      <c r="J35" s="61"/>
      <c r="K35" s="61"/>
      <c r="M35" s="89"/>
      <c r="N35" s="25"/>
      <c r="O35" s="25"/>
      <c r="P35" s="61"/>
      <c r="Q35" s="61"/>
      <c r="R35" s="61"/>
      <c r="S35" s="61"/>
      <c r="T35" s="61"/>
      <c r="U35" s="61"/>
      <c r="V35" s="62"/>
      <c r="W35" s="95"/>
    </row>
    <row r="36" spans="1:23" s="10" customFormat="1" ht="12.75" customHeight="1">
      <c r="A36" s="3" t="s">
        <v>79</v>
      </c>
      <c r="B36" s="20">
        <v>70</v>
      </c>
      <c r="C36" s="20">
        <v>7360</v>
      </c>
      <c r="D36" s="18">
        <v>2844</v>
      </c>
      <c r="E36" s="18">
        <v>273142</v>
      </c>
      <c r="F36" s="20">
        <v>19</v>
      </c>
      <c r="G36" s="20">
        <v>1767</v>
      </c>
      <c r="H36" s="20" t="s">
        <v>66</v>
      </c>
      <c r="I36" s="20" t="s">
        <v>66</v>
      </c>
      <c r="J36" s="19">
        <v>172</v>
      </c>
      <c r="K36" s="19">
        <v>12960</v>
      </c>
      <c r="M36" s="20">
        <v>17</v>
      </c>
      <c r="N36" s="20">
        <v>1985</v>
      </c>
      <c r="O36" s="20" t="s">
        <v>66</v>
      </c>
      <c r="P36" s="20" t="s">
        <v>66</v>
      </c>
      <c r="Q36" s="20" t="s">
        <v>66</v>
      </c>
      <c r="R36" s="20" t="s">
        <v>66</v>
      </c>
      <c r="S36" s="20" t="s">
        <v>66</v>
      </c>
      <c r="T36" s="20" t="s">
        <v>66</v>
      </c>
      <c r="U36" s="20" t="s">
        <v>66</v>
      </c>
      <c r="V36" s="20" t="s">
        <v>66</v>
      </c>
      <c r="W36" s="96" t="s">
        <v>11</v>
      </c>
    </row>
    <row r="37" spans="1:23" s="10" customFormat="1" ht="12.75" customHeight="1">
      <c r="A37" s="3" t="s">
        <v>80</v>
      </c>
      <c r="B37" s="20">
        <v>9</v>
      </c>
      <c r="C37" s="20">
        <v>950</v>
      </c>
      <c r="D37" s="20">
        <v>4</v>
      </c>
      <c r="E37" s="20">
        <v>1080</v>
      </c>
      <c r="F37" s="20">
        <v>18</v>
      </c>
      <c r="G37" s="20">
        <v>1085</v>
      </c>
      <c r="H37" s="20" t="s">
        <v>66</v>
      </c>
      <c r="I37" s="20" t="s">
        <v>66</v>
      </c>
      <c r="J37" s="19">
        <v>73</v>
      </c>
      <c r="K37" s="19">
        <v>3045</v>
      </c>
      <c r="M37" s="20" t="s">
        <v>66</v>
      </c>
      <c r="N37" s="20" t="s">
        <v>66</v>
      </c>
      <c r="O37" s="20">
        <v>11</v>
      </c>
      <c r="P37" s="19">
        <v>231</v>
      </c>
      <c r="Q37" s="19">
        <v>2963</v>
      </c>
      <c r="R37" s="19">
        <v>90539</v>
      </c>
      <c r="S37" s="19">
        <v>77</v>
      </c>
      <c r="T37" s="19">
        <v>3060</v>
      </c>
      <c r="U37" s="20" t="s">
        <v>66</v>
      </c>
      <c r="V37" s="20" t="s">
        <v>66</v>
      </c>
      <c r="W37" s="96" t="s">
        <v>12</v>
      </c>
    </row>
    <row r="38" spans="1:23" s="10" customFormat="1" ht="12.75" customHeight="1">
      <c r="A38" s="34" t="s">
        <v>81</v>
      </c>
      <c r="B38" s="18">
        <v>31</v>
      </c>
      <c r="C38" s="18">
        <v>3832</v>
      </c>
      <c r="D38" s="18">
        <v>23</v>
      </c>
      <c r="E38" s="18">
        <v>5461</v>
      </c>
      <c r="F38" s="18">
        <v>6</v>
      </c>
      <c r="G38" s="18">
        <v>556</v>
      </c>
      <c r="H38" s="20">
        <v>1</v>
      </c>
      <c r="I38" s="20">
        <v>94</v>
      </c>
      <c r="J38" s="20" t="s">
        <v>66</v>
      </c>
      <c r="K38" s="20" t="s">
        <v>66</v>
      </c>
      <c r="M38" s="20">
        <v>56</v>
      </c>
      <c r="N38" s="20">
        <v>10084</v>
      </c>
      <c r="O38" s="20" t="s">
        <v>66</v>
      </c>
      <c r="P38" s="20" t="s">
        <v>66</v>
      </c>
      <c r="Q38" s="20" t="s">
        <v>66</v>
      </c>
      <c r="R38" s="20" t="s">
        <v>66</v>
      </c>
      <c r="S38" s="20" t="s">
        <v>66</v>
      </c>
      <c r="T38" s="20" t="s">
        <v>66</v>
      </c>
      <c r="U38" s="20" t="s">
        <v>66</v>
      </c>
      <c r="V38" s="20" t="s">
        <v>66</v>
      </c>
      <c r="W38" s="96" t="s">
        <v>13</v>
      </c>
    </row>
    <row r="39" spans="1:23" s="10" customFormat="1" ht="12.75" customHeight="1">
      <c r="A39" s="3" t="s">
        <v>82</v>
      </c>
      <c r="B39" s="18">
        <v>165</v>
      </c>
      <c r="C39" s="18">
        <v>49620</v>
      </c>
      <c r="D39" s="18">
        <v>46</v>
      </c>
      <c r="E39" s="18">
        <v>8199</v>
      </c>
      <c r="F39" s="18">
        <v>28</v>
      </c>
      <c r="G39" s="18">
        <v>4820</v>
      </c>
      <c r="H39" s="20" t="s">
        <v>66</v>
      </c>
      <c r="I39" s="20" t="s">
        <v>66</v>
      </c>
      <c r="J39" s="19">
        <v>9</v>
      </c>
      <c r="K39" s="19">
        <v>655</v>
      </c>
      <c r="M39" s="20">
        <v>12</v>
      </c>
      <c r="N39" s="20">
        <v>1725</v>
      </c>
      <c r="O39" s="20" t="s">
        <v>66</v>
      </c>
      <c r="P39" s="20" t="s">
        <v>66</v>
      </c>
      <c r="Q39" s="20" t="s">
        <v>66</v>
      </c>
      <c r="R39" s="20" t="s">
        <v>66</v>
      </c>
      <c r="S39" s="20" t="s">
        <v>66</v>
      </c>
      <c r="T39" s="20" t="s">
        <v>66</v>
      </c>
      <c r="U39" s="20" t="s">
        <v>66</v>
      </c>
      <c r="V39" s="20" t="s">
        <v>66</v>
      </c>
      <c r="W39" s="96" t="s">
        <v>14</v>
      </c>
    </row>
    <row r="40" spans="1:23" s="10" customFormat="1" ht="12.75" customHeight="1">
      <c r="A40" s="3" t="s">
        <v>83</v>
      </c>
      <c r="B40" s="18">
        <v>0</v>
      </c>
      <c r="C40" s="18">
        <v>23</v>
      </c>
      <c r="D40" s="20" t="s">
        <v>66</v>
      </c>
      <c r="E40" s="20" t="s">
        <v>66</v>
      </c>
      <c r="F40" s="20" t="s">
        <v>66</v>
      </c>
      <c r="G40" s="20" t="s">
        <v>66</v>
      </c>
      <c r="H40" s="20" t="s">
        <v>66</v>
      </c>
      <c r="I40" s="20" t="s">
        <v>66</v>
      </c>
      <c r="J40" s="20" t="s">
        <v>66</v>
      </c>
      <c r="K40" s="20" t="s">
        <v>66</v>
      </c>
      <c r="M40" s="20">
        <v>113</v>
      </c>
      <c r="N40" s="20">
        <v>28462</v>
      </c>
      <c r="O40" s="20" t="s">
        <v>66</v>
      </c>
      <c r="P40" s="20" t="s">
        <v>66</v>
      </c>
      <c r="Q40" s="20" t="s">
        <v>66</v>
      </c>
      <c r="R40" s="20" t="s">
        <v>66</v>
      </c>
      <c r="S40" s="19">
        <v>0</v>
      </c>
      <c r="T40" s="19">
        <v>19</v>
      </c>
      <c r="U40" s="20" t="s">
        <v>66</v>
      </c>
      <c r="V40" s="20" t="s">
        <v>66</v>
      </c>
      <c r="W40" s="96" t="s">
        <v>15</v>
      </c>
    </row>
    <row r="41" spans="1:23" s="10" customFormat="1" ht="12.75" customHeight="1">
      <c r="A41" s="35"/>
      <c r="B41" s="24"/>
      <c r="C41" s="24"/>
      <c r="D41" s="24"/>
      <c r="E41" s="24"/>
      <c r="F41" s="24"/>
      <c r="G41" s="24"/>
      <c r="H41" s="24"/>
      <c r="I41" s="61"/>
      <c r="J41" s="61"/>
      <c r="K41" s="61"/>
      <c r="M41" s="25"/>
      <c r="N41" s="25"/>
      <c r="O41" s="25"/>
      <c r="P41" s="25"/>
      <c r="Q41" s="61"/>
      <c r="R41" s="61"/>
      <c r="S41" s="61"/>
      <c r="T41" s="61"/>
      <c r="U41" s="61"/>
      <c r="V41" s="62"/>
      <c r="W41" s="98"/>
    </row>
    <row r="42" spans="1:23" s="10" customFormat="1" ht="12.75" customHeight="1">
      <c r="A42" s="3" t="s">
        <v>84</v>
      </c>
      <c r="B42" s="18">
        <v>62</v>
      </c>
      <c r="C42" s="20">
        <v>10893</v>
      </c>
      <c r="D42" s="18">
        <v>110</v>
      </c>
      <c r="E42" s="18">
        <v>19837</v>
      </c>
      <c r="F42" s="18">
        <v>57</v>
      </c>
      <c r="G42" s="18">
        <v>4545</v>
      </c>
      <c r="H42" s="20" t="s">
        <v>66</v>
      </c>
      <c r="I42" s="20" t="s">
        <v>66</v>
      </c>
      <c r="J42" s="19">
        <v>194</v>
      </c>
      <c r="K42" s="19">
        <v>20310</v>
      </c>
      <c r="M42" s="20">
        <v>52</v>
      </c>
      <c r="N42" s="20">
        <v>6093</v>
      </c>
      <c r="O42" s="20" t="s">
        <v>66</v>
      </c>
      <c r="P42" s="20" t="s">
        <v>66</v>
      </c>
      <c r="Q42" s="20">
        <v>1</v>
      </c>
      <c r="R42" s="20">
        <v>22</v>
      </c>
      <c r="S42" s="19">
        <v>1</v>
      </c>
      <c r="T42" s="19">
        <v>40</v>
      </c>
      <c r="U42" s="20" t="s">
        <v>66</v>
      </c>
      <c r="V42" s="20" t="s">
        <v>66</v>
      </c>
      <c r="W42" s="96" t="s">
        <v>16</v>
      </c>
    </row>
    <row r="43" spans="1:23" s="10" customFormat="1" ht="12.75" customHeight="1">
      <c r="A43" s="3" t="s">
        <v>85</v>
      </c>
      <c r="B43" s="20">
        <v>358</v>
      </c>
      <c r="C43" s="20">
        <v>26545</v>
      </c>
      <c r="D43" s="20">
        <v>12</v>
      </c>
      <c r="E43" s="20">
        <v>2140</v>
      </c>
      <c r="F43" s="20">
        <v>6</v>
      </c>
      <c r="G43" s="20">
        <v>430</v>
      </c>
      <c r="H43" s="20">
        <v>7</v>
      </c>
      <c r="I43" s="19">
        <v>576</v>
      </c>
      <c r="J43" s="19">
        <v>4</v>
      </c>
      <c r="K43" s="19">
        <v>263</v>
      </c>
      <c r="M43" s="20">
        <v>31</v>
      </c>
      <c r="N43" s="20">
        <v>3755</v>
      </c>
      <c r="O43" s="20" t="s">
        <v>66</v>
      </c>
      <c r="P43" s="20" t="s">
        <v>66</v>
      </c>
      <c r="Q43" s="20" t="s">
        <v>66</v>
      </c>
      <c r="R43" s="20" t="s">
        <v>66</v>
      </c>
      <c r="S43" s="20" t="s">
        <v>66</v>
      </c>
      <c r="T43" s="20" t="s">
        <v>66</v>
      </c>
      <c r="U43" s="19">
        <v>12</v>
      </c>
      <c r="V43" s="21">
        <v>943</v>
      </c>
      <c r="W43" s="96" t="s">
        <v>17</v>
      </c>
    </row>
    <row r="44" spans="1:23" s="10" customFormat="1" ht="12.75" customHeight="1">
      <c r="A44" s="3" t="s">
        <v>86</v>
      </c>
      <c r="B44" s="20" t="s">
        <v>66</v>
      </c>
      <c r="C44" s="20" t="s">
        <v>66</v>
      </c>
      <c r="D44" s="20" t="s">
        <v>66</v>
      </c>
      <c r="E44" s="20" t="s">
        <v>66</v>
      </c>
      <c r="F44" s="20" t="s">
        <v>66</v>
      </c>
      <c r="G44" s="20" t="s">
        <v>66</v>
      </c>
      <c r="H44" s="20" t="s">
        <v>66</v>
      </c>
      <c r="I44" s="20" t="s">
        <v>66</v>
      </c>
      <c r="J44" s="20" t="s">
        <v>66</v>
      </c>
      <c r="K44" s="20" t="s">
        <v>66</v>
      </c>
      <c r="M44" s="20" t="s">
        <v>66</v>
      </c>
      <c r="N44" s="20" t="s">
        <v>66</v>
      </c>
      <c r="O44" s="20" t="s">
        <v>66</v>
      </c>
      <c r="P44" s="20" t="s">
        <v>66</v>
      </c>
      <c r="Q44" s="20" t="s">
        <v>66</v>
      </c>
      <c r="R44" s="20" t="s">
        <v>66</v>
      </c>
      <c r="S44" s="20" t="s">
        <v>66</v>
      </c>
      <c r="T44" s="20" t="s">
        <v>66</v>
      </c>
      <c r="U44" s="20" t="s">
        <v>66</v>
      </c>
      <c r="V44" s="20" t="s">
        <v>66</v>
      </c>
      <c r="W44" s="96" t="s">
        <v>18</v>
      </c>
    </row>
    <row r="45" spans="1:23" s="10" customFormat="1" ht="12.75" customHeight="1">
      <c r="A45" s="3" t="s">
        <v>87</v>
      </c>
      <c r="B45" s="18">
        <v>20</v>
      </c>
      <c r="C45" s="18">
        <v>4434</v>
      </c>
      <c r="D45" s="18">
        <v>23</v>
      </c>
      <c r="E45" s="18">
        <v>3764</v>
      </c>
      <c r="F45" s="18">
        <v>3</v>
      </c>
      <c r="G45" s="18">
        <v>246</v>
      </c>
      <c r="H45" s="20" t="s">
        <v>66</v>
      </c>
      <c r="I45" s="20" t="s">
        <v>66</v>
      </c>
      <c r="J45" s="19">
        <v>1</v>
      </c>
      <c r="K45" s="19">
        <v>245</v>
      </c>
      <c r="M45" s="20">
        <v>15</v>
      </c>
      <c r="N45" s="20">
        <v>5021</v>
      </c>
      <c r="O45" s="20" t="s">
        <v>66</v>
      </c>
      <c r="P45" s="20" t="s">
        <v>66</v>
      </c>
      <c r="Q45" s="20" t="s">
        <v>66</v>
      </c>
      <c r="R45" s="20" t="s">
        <v>66</v>
      </c>
      <c r="S45" s="20" t="s">
        <v>66</v>
      </c>
      <c r="T45" s="20" t="s">
        <v>66</v>
      </c>
      <c r="U45" s="20" t="s">
        <v>66</v>
      </c>
      <c r="V45" s="20" t="s">
        <v>66</v>
      </c>
      <c r="W45" s="96" t="s">
        <v>19</v>
      </c>
    </row>
    <row r="46" spans="1:23" s="10" customFormat="1" ht="12.75" customHeight="1">
      <c r="A46" s="3" t="s">
        <v>88</v>
      </c>
      <c r="B46" s="18">
        <v>588</v>
      </c>
      <c r="C46" s="18">
        <v>36804</v>
      </c>
      <c r="D46" s="20">
        <v>23</v>
      </c>
      <c r="E46" s="20">
        <v>11316</v>
      </c>
      <c r="F46" s="18">
        <v>59</v>
      </c>
      <c r="G46" s="18">
        <v>8210</v>
      </c>
      <c r="H46" s="20" t="s">
        <v>66</v>
      </c>
      <c r="I46" s="20" t="s">
        <v>66</v>
      </c>
      <c r="J46" s="19">
        <v>53</v>
      </c>
      <c r="K46" s="19">
        <v>4861</v>
      </c>
      <c r="M46" s="20">
        <v>27</v>
      </c>
      <c r="N46" s="20">
        <v>3640</v>
      </c>
      <c r="O46" s="20" t="s">
        <v>66</v>
      </c>
      <c r="P46" s="20" t="s">
        <v>66</v>
      </c>
      <c r="Q46" s="20" t="s">
        <v>66</v>
      </c>
      <c r="R46" s="20" t="s">
        <v>66</v>
      </c>
      <c r="S46" s="20" t="s">
        <v>66</v>
      </c>
      <c r="T46" s="20" t="s">
        <v>66</v>
      </c>
      <c r="U46" s="19">
        <v>58</v>
      </c>
      <c r="V46" s="21">
        <v>9102</v>
      </c>
      <c r="W46" s="96" t="s">
        <v>20</v>
      </c>
    </row>
    <row r="47" spans="1:23" s="10" customFormat="1" ht="12.75" customHeight="1">
      <c r="A47" s="35"/>
      <c r="B47" s="24"/>
      <c r="C47" s="24"/>
      <c r="D47" s="24"/>
      <c r="E47" s="24"/>
      <c r="F47" s="24"/>
      <c r="G47" s="24"/>
      <c r="H47" s="24"/>
      <c r="I47" s="61"/>
      <c r="J47" s="61"/>
      <c r="K47" s="61"/>
      <c r="M47" s="25"/>
      <c r="N47" s="25"/>
      <c r="O47" s="20"/>
      <c r="P47" s="20"/>
      <c r="Q47" s="20"/>
      <c r="R47" s="20"/>
      <c r="S47" s="20"/>
      <c r="T47" s="20"/>
      <c r="U47" s="61"/>
      <c r="V47" s="62"/>
      <c r="W47" s="98"/>
    </row>
    <row r="48" spans="1:23" s="10" customFormat="1" ht="12.75" customHeight="1">
      <c r="A48" s="3" t="s">
        <v>0</v>
      </c>
      <c r="B48" s="18">
        <v>1669</v>
      </c>
      <c r="C48" s="18">
        <v>94835</v>
      </c>
      <c r="D48" s="18">
        <v>12</v>
      </c>
      <c r="E48" s="18">
        <v>1445</v>
      </c>
      <c r="F48" s="18">
        <v>24</v>
      </c>
      <c r="G48" s="18">
        <v>2696</v>
      </c>
      <c r="H48" s="20" t="s">
        <v>66</v>
      </c>
      <c r="I48" s="20" t="s">
        <v>66</v>
      </c>
      <c r="J48" s="19">
        <v>21</v>
      </c>
      <c r="K48" s="19">
        <v>1934</v>
      </c>
      <c r="M48" s="20">
        <v>15</v>
      </c>
      <c r="N48" s="20">
        <v>2017</v>
      </c>
      <c r="O48" s="20">
        <v>0</v>
      </c>
      <c r="P48" s="20">
        <v>39</v>
      </c>
      <c r="Q48" s="20" t="s">
        <v>66</v>
      </c>
      <c r="R48" s="20" t="s">
        <v>66</v>
      </c>
      <c r="S48" s="19">
        <v>3</v>
      </c>
      <c r="T48" s="19">
        <v>319</v>
      </c>
      <c r="U48" s="19">
        <v>131</v>
      </c>
      <c r="V48" s="21">
        <v>19656</v>
      </c>
      <c r="W48" s="96" t="s">
        <v>21</v>
      </c>
    </row>
    <row r="49" spans="1:23" s="10" customFormat="1" ht="12.75" customHeight="1">
      <c r="A49" s="3" t="s">
        <v>1</v>
      </c>
      <c r="B49" s="20">
        <v>58</v>
      </c>
      <c r="C49" s="20">
        <v>10891</v>
      </c>
      <c r="D49" s="20">
        <v>34</v>
      </c>
      <c r="E49" s="20">
        <v>6394</v>
      </c>
      <c r="F49" s="20">
        <v>229</v>
      </c>
      <c r="G49" s="20">
        <v>15074</v>
      </c>
      <c r="H49" s="20" t="s">
        <v>66</v>
      </c>
      <c r="I49" s="20" t="s">
        <v>66</v>
      </c>
      <c r="J49" s="19">
        <v>193</v>
      </c>
      <c r="K49" s="19">
        <v>26779</v>
      </c>
      <c r="M49" s="20">
        <v>60</v>
      </c>
      <c r="N49" s="20">
        <v>6362</v>
      </c>
      <c r="O49" s="20" t="s">
        <v>66</v>
      </c>
      <c r="P49" s="20" t="s">
        <v>66</v>
      </c>
      <c r="Q49" s="19">
        <v>5</v>
      </c>
      <c r="R49" s="19">
        <v>402</v>
      </c>
      <c r="S49" s="19">
        <v>7</v>
      </c>
      <c r="T49" s="19">
        <v>392</v>
      </c>
      <c r="U49" s="20" t="s">
        <v>66</v>
      </c>
      <c r="V49" s="20" t="s">
        <v>66</v>
      </c>
      <c r="W49" s="96" t="s">
        <v>22</v>
      </c>
    </row>
    <row r="50" spans="1:23" s="10" customFormat="1" ht="12.75" customHeight="1">
      <c r="A50" s="3" t="s">
        <v>2</v>
      </c>
      <c r="B50" s="20">
        <v>13</v>
      </c>
      <c r="C50" s="20">
        <v>613</v>
      </c>
      <c r="D50" s="20" t="s">
        <v>66</v>
      </c>
      <c r="E50" s="20" t="s">
        <v>66</v>
      </c>
      <c r="F50" s="20" t="s">
        <v>66</v>
      </c>
      <c r="G50" s="20" t="s">
        <v>66</v>
      </c>
      <c r="H50" s="20" t="s">
        <v>66</v>
      </c>
      <c r="I50" s="20" t="s">
        <v>66</v>
      </c>
      <c r="J50" s="20" t="s">
        <v>66</v>
      </c>
      <c r="K50" s="20" t="s">
        <v>66</v>
      </c>
      <c r="M50" s="20">
        <v>211</v>
      </c>
      <c r="N50" s="20">
        <v>20660</v>
      </c>
      <c r="O50" s="20">
        <v>293</v>
      </c>
      <c r="P50" s="19">
        <v>6603</v>
      </c>
      <c r="Q50" s="19">
        <v>1681</v>
      </c>
      <c r="R50" s="19">
        <v>51202</v>
      </c>
      <c r="S50" s="20" t="s">
        <v>66</v>
      </c>
      <c r="T50" s="20" t="s">
        <v>66</v>
      </c>
      <c r="U50" s="20" t="s">
        <v>66</v>
      </c>
      <c r="V50" s="20" t="s">
        <v>66</v>
      </c>
      <c r="W50" s="96" t="s">
        <v>23</v>
      </c>
    </row>
    <row r="51" spans="1:23" s="10" customFormat="1" ht="12.75" customHeight="1">
      <c r="A51" s="3" t="s">
        <v>3</v>
      </c>
      <c r="B51" s="20" t="s">
        <v>66</v>
      </c>
      <c r="C51" s="20" t="s">
        <v>66</v>
      </c>
      <c r="D51" s="20" t="s">
        <v>66</v>
      </c>
      <c r="E51" s="20" t="s">
        <v>66</v>
      </c>
      <c r="F51" s="20" t="s">
        <v>66</v>
      </c>
      <c r="G51" s="20" t="s">
        <v>66</v>
      </c>
      <c r="H51" s="20">
        <v>4</v>
      </c>
      <c r="I51" s="20">
        <v>212</v>
      </c>
      <c r="J51" s="20" t="s">
        <v>66</v>
      </c>
      <c r="K51" s="20" t="s">
        <v>66</v>
      </c>
      <c r="M51" s="20">
        <v>3</v>
      </c>
      <c r="N51" s="20">
        <v>375</v>
      </c>
      <c r="O51" s="20">
        <v>122</v>
      </c>
      <c r="P51" s="19">
        <v>7337</v>
      </c>
      <c r="Q51" s="19">
        <v>1601</v>
      </c>
      <c r="R51" s="19">
        <v>46834</v>
      </c>
      <c r="S51" s="19">
        <v>6</v>
      </c>
      <c r="T51" s="19">
        <v>450</v>
      </c>
      <c r="U51" s="20" t="s">
        <v>66</v>
      </c>
      <c r="V51" s="20" t="s">
        <v>66</v>
      </c>
      <c r="W51" s="96" t="s">
        <v>24</v>
      </c>
    </row>
    <row r="52" spans="1:23" s="10" customFormat="1" ht="12.75" customHeight="1">
      <c r="A52" s="3" t="s">
        <v>4</v>
      </c>
      <c r="B52" s="20" t="s">
        <v>66</v>
      </c>
      <c r="C52" s="20" t="s">
        <v>66</v>
      </c>
      <c r="D52" s="18">
        <v>9</v>
      </c>
      <c r="E52" s="18">
        <v>1500</v>
      </c>
      <c r="F52" s="18">
        <v>3</v>
      </c>
      <c r="G52" s="18">
        <v>299</v>
      </c>
      <c r="H52" s="20">
        <v>0</v>
      </c>
      <c r="I52" s="20">
        <v>58</v>
      </c>
      <c r="J52" s="19">
        <v>51</v>
      </c>
      <c r="K52" s="19">
        <v>3079</v>
      </c>
      <c r="M52" s="20">
        <v>15</v>
      </c>
      <c r="N52" s="20">
        <v>1050</v>
      </c>
      <c r="O52" s="20">
        <v>6</v>
      </c>
      <c r="P52" s="19">
        <v>141</v>
      </c>
      <c r="Q52" s="19">
        <v>85</v>
      </c>
      <c r="R52" s="19">
        <v>2536</v>
      </c>
      <c r="S52" s="19">
        <v>10</v>
      </c>
      <c r="T52" s="19">
        <v>764</v>
      </c>
      <c r="U52" s="20" t="s">
        <v>66</v>
      </c>
      <c r="V52" s="20" t="s">
        <v>66</v>
      </c>
      <c r="W52" s="96" t="s">
        <v>25</v>
      </c>
    </row>
    <row r="53" spans="1:23" s="10" customFormat="1" ht="12.75" customHeight="1">
      <c r="A53" s="3" t="s">
        <v>5</v>
      </c>
      <c r="B53" s="20" t="s">
        <v>66</v>
      </c>
      <c r="C53" s="20" t="s">
        <v>66</v>
      </c>
      <c r="D53" s="20" t="s">
        <v>66</v>
      </c>
      <c r="E53" s="20" t="s">
        <v>66</v>
      </c>
      <c r="F53" s="20">
        <v>113</v>
      </c>
      <c r="G53" s="20">
        <v>7813</v>
      </c>
      <c r="H53" s="20" t="s">
        <v>66</v>
      </c>
      <c r="I53" s="20" t="s">
        <v>66</v>
      </c>
      <c r="J53" s="19">
        <v>157</v>
      </c>
      <c r="K53" s="19">
        <v>17367</v>
      </c>
      <c r="M53" s="20">
        <v>94</v>
      </c>
      <c r="N53" s="20">
        <v>9829</v>
      </c>
      <c r="O53" s="20">
        <v>70</v>
      </c>
      <c r="P53" s="19">
        <v>9625</v>
      </c>
      <c r="Q53" s="20" t="s">
        <v>66</v>
      </c>
      <c r="R53" s="20" t="s">
        <v>66</v>
      </c>
      <c r="S53" s="20" t="s">
        <v>66</v>
      </c>
      <c r="T53" s="20" t="s">
        <v>66</v>
      </c>
      <c r="U53" s="20" t="s">
        <v>66</v>
      </c>
      <c r="V53" s="20" t="s">
        <v>66</v>
      </c>
      <c r="W53" s="96" t="s">
        <v>26</v>
      </c>
    </row>
    <row r="54" spans="1:23" s="10" customFormat="1" ht="12.75" customHeight="1">
      <c r="A54" s="35"/>
      <c r="B54" s="24"/>
      <c r="C54" s="24"/>
      <c r="D54" s="24"/>
      <c r="E54" s="24"/>
      <c r="F54" s="24"/>
      <c r="G54" s="24"/>
      <c r="H54" s="24"/>
      <c r="I54" s="61"/>
      <c r="J54" s="61"/>
      <c r="K54" s="61"/>
      <c r="M54" s="25"/>
      <c r="N54" s="25"/>
      <c r="O54" s="25"/>
      <c r="P54" s="61"/>
      <c r="Q54" s="61"/>
      <c r="R54" s="61"/>
      <c r="S54" s="61"/>
      <c r="T54" s="61"/>
      <c r="U54" s="61"/>
      <c r="V54" s="62"/>
      <c r="W54" s="98"/>
    </row>
    <row r="55" spans="1:23" s="10" customFormat="1" ht="12.75" customHeight="1">
      <c r="A55" s="3" t="s">
        <v>6</v>
      </c>
      <c r="B55" s="20" t="s">
        <v>66</v>
      </c>
      <c r="C55" s="20" t="s">
        <v>66</v>
      </c>
      <c r="D55" s="20" t="s">
        <v>66</v>
      </c>
      <c r="E55" s="20" t="s">
        <v>66</v>
      </c>
      <c r="F55" s="20" t="s">
        <v>66</v>
      </c>
      <c r="G55" s="20" t="s">
        <v>66</v>
      </c>
      <c r="H55" s="20" t="s">
        <v>66</v>
      </c>
      <c r="I55" s="20" t="s">
        <v>66</v>
      </c>
      <c r="J55" s="19">
        <v>2362</v>
      </c>
      <c r="K55" s="19">
        <v>105542</v>
      </c>
      <c r="M55" s="20" t="s">
        <v>66</v>
      </c>
      <c r="N55" s="20" t="s">
        <v>66</v>
      </c>
      <c r="O55" s="20" t="s">
        <v>66</v>
      </c>
      <c r="P55" s="20" t="s">
        <v>66</v>
      </c>
      <c r="Q55" s="20" t="s">
        <v>66</v>
      </c>
      <c r="R55" s="20" t="s">
        <v>66</v>
      </c>
      <c r="S55" s="20" t="s">
        <v>66</v>
      </c>
      <c r="T55" s="20" t="s">
        <v>66</v>
      </c>
      <c r="U55" s="20" t="s">
        <v>66</v>
      </c>
      <c r="V55" s="20" t="s">
        <v>66</v>
      </c>
      <c r="W55" s="96" t="s">
        <v>27</v>
      </c>
    </row>
    <row r="56" spans="1:23" s="10" customFormat="1" ht="12.75" customHeight="1">
      <c r="A56" s="3" t="s">
        <v>7</v>
      </c>
      <c r="B56" s="20">
        <v>689</v>
      </c>
      <c r="C56" s="20">
        <v>113636</v>
      </c>
      <c r="D56" s="20">
        <v>913</v>
      </c>
      <c r="E56" s="20">
        <v>179172</v>
      </c>
      <c r="F56" s="20">
        <v>502</v>
      </c>
      <c r="G56" s="20">
        <v>44742</v>
      </c>
      <c r="H56" s="20" t="s">
        <v>66</v>
      </c>
      <c r="I56" s="20" t="s">
        <v>66</v>
      </c>
      <c r="J56" s="19">
        <v>1416</v>
      </c>
      <c r="K56" s="19">
        <v>91129</v>
      </c>
      <c r="M56" s="20">
        <v>455</v>
      </c>
      <c r="N56" s="20">
        <v>60697</v>
      </c>
      <c r="O56" s="20" t="s">
        <v>66</v>
      </c>
      <c r="P56" s="20" t="s">
        <v>66</v>
      </c>
      <c r="Q56" s="20" t="s">
        <v>66</v>
      </c>
      <c r="R56" s="20" t="s">
        <v>66</v>
      </c>
      <c r="S56" s="19">
        <v>105</v>
      </c>
      <c r="T56" s="19">
        <v>5011</v>
      </c>
      <c r="U56" s="20" t="s">
        <v>66</v>
      </c>
      <c r="V56" s="20" t="s">
        <v>66</v>
      </c>
      <c r="W56" s="96" t="s">
        <v>28</v>
      </c>
    </row>
    <row r="57" spans="1:23" s="10" customFormat="1" ht="12.75" customHeight="1">
      <c r="A57" s="3" t="s">
        <v>8</v>
      </c>
      <c r="B57" s="20" t="s">
        <v>66</v>
      </c>
      <c r="C57" s="20" t="s">
        <v>66</v>
      </c>
      <c r="D57" s="20" t="s">
        <v>66</v>
      </c>
      <c r="E57" s="20" t="s">
        <v>66</v>
      </c>
      <c r="F57" s="20" t="s">
        <v>66</v>
      </c>
      <c r="G57" s="20" t="s">
        <v>66</v>
      </c>
      <c r="H57" s="20" t="s">
        <v>66</v>
      </c>
      <c r="I57" s="20" t="s">
        <v>66</v>
      </c>
      <c r="J57" s="20" t="s">
        <v>66</v>
      </c>
      <c r="K57" s="20" t="s">
        <v>66</v>
      </c>
      <c r="M57" s="20" t="s">
        <v>66</v>
      </c>
      <c r="N57" s="20" t="s">
        <v>66</v>
      </c>
      <c r="O57" s="20" t="s">
        <v>66</v>
      </c>
      <c r="P57" s="20" t="s">
        <v>66</v>
      </c>
      <c r="Q57" s="20" t="s">
        <v>66</v>
      </c>
      <c r="R57" s="20" t="s">
        <v>66</v>
      </c>
      <c r="S57" s="20" t="s">
        <v>66</v>
      </c>
      <c r="T57" s="20" t="s">
        <v>66</v>
      </c>
      <c r="U57" s="20" t="s">
        <v>66</v>
      </c>
      <c r="V57" s="20" t="s">
        <v>66</v>
      </c>
      <c r="W57" s="96" t="s">
        <v>29</v>
      </c>
    </row>
    <row r="58" spans="1:23" s="10" customFormat="1" ht="12.75" customHeight="1">
      <c r="A58" s="3" t="s">
        <v>9</v>
      </c>
      <c r="B58" s="20" t="s">
        <v>66</v>
      </c>
      <c r="C58" s="20" t="s">
        <v>66</v>
      </c>
      <c r="D58" s="20" t="s">
        <v>66</v>
      </c>
      <c r="E58" s="20" t="s">
        <v>66</v>
      </c>
      <c r="F58" s="20" t="s">
        <v>66</v>
      </c>
      <c r="G58" s="20" t="s">
        <v>66</v>
      </c>
      <c r="H58" s="20" t="s">
        <v>66</v>
      </c>
      <c r="I58" s="20" t="s">
        <v>66</v>
      </c>
      <c r="J58" s="20" t="s">
        <v>66</v>
      </c>
      <c r="K58" s="20" t="s">
        <v>66</v>
      </c>
      <c r="M58" s="20" t="s">
        <v>66</v>
      </c>
      <c r="N58" s="20" t="s">
        <v>66</v>
      </c>
      <c r="O58" s="20" t="s">
        <v>66</v>
      </c>
      <c r="P58" s="20" t="s">
        <v>66</v>
      </c>
      <c r="Q58" s="20" t="s">
        <v>66</v>
      </c>
      <c r="R58" s="20" t="s">
        <v>66</v>
      </c>
      <c r="S58" s="20" t="s">
        <v>66</v>
      </c>
      <c r="T58" s="20" t="s">
        <v>66</v>
      </c>
      <c r="U58" s="20" t="s">
        <v>66</v>
      </c>
      <c r="V58" s="20" t="s">
        <v>66</v>
      </c>
      <c r="W58" s="96" t="s">
        <v>30</v>
      </c>
    </row>
    <row r="59" spans="1:23" s="10" customFormat="1" ht="12.75" customHeight="1">
      <c r="A59" s="3" t="s">
        <v>10</v>
      </c>
      <c r="B59" s="20" t="s">
        <v>66</v>
      </c>
      <c r="C59" s="20" t="s">
        <v>66</v>
      </c>
      <c r="D59" s="18">
        <v>14</v>
      </c>
      <c r="E59" s="18">
        <v>2435</v>
      </c>
      <c r="F59" s="18">
        <v>112</v>
      </c>
      <c r="G59" s="18">
        <v>5942</v>
      </c>
      <c r="H59" s="20" t="s">
        <v>66</v>
      </c>
      <c r="I59" s="20" t="s">
        <v>66</v>
      </c>
      <c r="J59" s="19">
        <v>46</v>
      </c>
      <c r="K59" s="19">
        <v>4038</v>
      </c>
      <c r="M59" s="20">
        <v>19</v>
      </c>
      <c r="N59" s="20">
        <v>1847</v>
      </c>
      <c r="O59" s="20" t="s">
        <v>66</v>
      </c>
      <c r="P59" s="20" t="s">
        <v>66</v>
      </c>
      <c r="Q59" s="19">
        <v>0</v>
      </c>
      <c r="R59" s="19">
        <v>9</v>
      </c>
      <c r="S59" s="19">
        <v>55</v>
      </c>
      <c r="T59" s="19">
        <v>3040</v>
      </c>
      <c r="U59" s="19">
        <v>24</v>
      </c>
      <c r="V59" s="21">
        <v>1094</v>
      </c>
      <c r="W59" s="96" t="s">
        <v>31</v>
      </c>
    </row>
    <row r="60" spans="1:23" s="10" customFormat="1" ht="6.75" customHeight="1">
      <c r="A60" s="91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3"/>
      <c r="M60" s="92"/>
      <c r="N60" s="92"/>
      <c r="O60" s="92"/>
      <c r="P60" s="92"/>
      <c r="Q60" s="92"/>
      <c r="R60" s="92"/>
      <c r="S60" s="92"/>
      <c r="T60" s="92"/>
      <c r="U60" s="92"/>
      <c r="V60" s="94"/>
      <c r="W60" s="33"/>
    </row>
    <row r="61" spans="1:14" s="10" customFormat="1" ht="12" customHeight="1">
      <c r="A61" s="63" t="s">
        <v>69</v>
      </c>
      <c r="I61" s="9"/>
      <c r="J61" s="9"/>
      <c r="K61" s="9"/>
      <c r="L61" s="9"/>
      <c r="M61" s="9" t="s">
        <v>94</v>
      </c>
      <c r="N61" s="9"/>
    </row>
    <row r="62" spans="12:14" s="10" customFormat="1" ht="9" customHeight="1">
      <c r="L62" s="9"/>
      <c r="M62" s="9"/>
      <c r="N62" s="9"/>
    </row>
    <row r="63" spans="12:14" s="10" customFormat="1" ht="9" customHeight="1">
      <c r="L63" s="9"/>
      <c r="M63" s="9"/>
      <c r="N63" s="9"/>
    </row>
    <row r="64" spans="12:14" s="10" customFormat="1" ht="9.75" customHeight="1">
      <c r="L64" s="9"/>
      <c r="M64" s="9"/>
      <c r="N64" s="9"/>
    </row>
    <row r="65" spans="12:14" s="10" customFormat="1" ht="9" customHeight="1">
      <c r="L65" s="9"/>
      <c r="M65" s="9"/>
      <c r="N65" s="9"/>
    </row>
    <row r="66" spans="12:14" s="10" customFormat="1" ht="11.25">
      <c r="L66" s="9"/>
      <c r="M66" s="9"/>
      <c r="N66" s="9"/>
    </row>
    <row r="67" spans="12:23" s="10" customFormat="1" ht="15.75">
      <c r="L67" s="9"/>
      <c r="M67" s="9"/>
      <c r="N67" s="9"/>
      <c r="W67" s="29"/>
    </row>
    <row r="68" spans="12:14" s="10" customFormat="1" ht="11.25">
      <c r="L68" s="9"/>
      <c r="M68" s="9"/>
      <c r="N68" s="9"/>
    </row>
    <row r="69" spans="1:23" s="29" customFormat="1" ht="15.75">
      <c r="A69" s="10"/>
      <c r="L69" s="30"/>
      <c r="M69" s="30"/>
      <c r="N69" s="30"/>
      <c r="O69" s="10"/>
      <c r="W69" s="10"/>
    </row>
    <row r="70" spans="12:14" s="10" customFormat="1" ht="11.25">
      <c r="L70" s="9"/>
      <c r="M70" s="9"/>
      <c r="N70" s="9"/>
    </row>
    <row r="71" spans="12:14" s="10" customFormat="1" ht="11.25">
      <c r="L71" s="9"/>
      <c r="M71" s="9"/>
      <c r="N71" s="9"/>
    </row>
    <row r="72" spans="12:14" s="10" customFormat="1" ht="11.25">
      <c r="L72" s="9"/>
      <c r="M72" s="9"/>
      <c r="N72" s="9"/>
    </row>
    <row r="73" spans="12:23" s="10" customFormat="1" ht="15.75">
      <c r="L73" s="9"/>
      <c r="M73" s="9"/>
      <c r="N73" s="9"/>
      <c r="W73" s="29"/>
    </row>
    <row r="74" spans="12:23" s="10" customFormat="1" ht="15.75">
      <c r="L74" s="9"/>
      <c r="M74" s="9"/>
      <c r="N74" s="9"/>
      <c r="W74" s="29"/>
    </row>
    <row r="75" spans="12:14" s="29" customFormat="1" ht="15.75">
      <c r="L75" s="30"/>
      <c r="M75" s="30"/>
      <c r="N75" s="30"/>
    </row>
    <row r="76" spans="12:14" s="29" customFormat="1" ht="15.75">
      <c r="L76" s="30"/>
      <c r="M76" s="30"/>
      <c r="N76" s="30"/>
    </row>
    <row r="77" spans="12:14" ht="15.75">
      <c r="L77" s="6"/>
      <c r="M77" s="6"/>
      <c r="N77" s="6"/>
    </row>
    <row r="78" spans="12:14" ht="15.75">
      <c r="L78" s="6"/>
      <c r="M78" s="6"/>
      <c r="N78" s="6"/>
    </row>
  </sheetData>
  <mergeCells count="7">
    <mergeCell ref="S7:T7"/>
    <mergeCell ref="A2:K2"/>
    <mergeCell ref="M2:W2"/>
    <mergeCell ref="O6:P6"/>
    <mergeCell ref="Q6:R6"/>
    <mergeCell ref="S6:T6"/>
    <mergeCell ref="U6:V6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漁業生產量值 - 按種類別分</dc:title>
  <dc:subject>Fishery Production - by Species</dc:subject>
  <dc:creator>CMS</dc:creator>
  <cp:keywords>52-1</cp:keywords>
  <dc:description/>
  <cp:lastModifiedBy>ci4632</cp:lastModifiedBy>
  <cp:lastPrinted>2003-05-29T08:16:57Z</cp:lastPrinted>
  <dcterms:created xsi:type="dcterms:W3CDTF">2000-03-24T06:09:14Z</dcterms:created>
  <dcterms:modified xsi:type="dcterms:W3CDTF">2004-07-01T10:01:21Z</dcterms:modified>
  <cp:category/>
  <cp:version/>
  <cp:contentType/>
  <cp:contentStatus/>
</cp:coreProperties>
</file>