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100" activeTab="0"/>
  </bookViews>
  <sheets>
    <sheet name="212" sheetId="1" r:id="rId1"/>
  </sheets>
  <definedNames/>
  <calcPr fullCalcOnLoad="1"/>
</workbook>
</file>

<file path=xl/sharedStrings.xml><?xml version="1.0" encoding="utf-8"?>
<sst xmlns="http://schemas.openxmlformats.org/spreadsheetml/2006/main" count="339" uniqueCount="91">
  <si>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</si>
  <si>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</si>
  <si>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</si>
  <si>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</si>
  <si>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</si>
  <si>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</si>
  <si>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</si>
  <si>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</si>
  <si>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</si>
  <si>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</si>
  <si>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</si>
  <si>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-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</si>
  <si>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</si>
  <si>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</si>
  <si>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</si>
  <si>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</si>
  <si>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</si>
  <si>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</si>
  <si>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</si>
  <si>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</si>
  <si>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</si>
  <si>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</si>
  <si>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</si>
  <si>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</si>
  <si>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</si>
  <si>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</si>
  <si>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</si>
  <si>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</si>
  <si>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</si>
  <si>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</si>
  <si>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</si>
  <si>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</si>
  <si>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</si>
  <si>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</si>
  <si>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</si>
  <si>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</si>
  <si>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</si>
  <si>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</si>
  <si>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</si>
  <si>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 xml:space="preserve">  497 271</t>
  </si>
  <si>
    <t xml:space="preserve">  38 144</t>
  </si>
  <si>
    <t>Common cuttlefish</t>
  </si>
  <si>
    <t>Squids</t>
  </si>
  <si>
    <t>Small Squids</t>
  </si>
  <si>
    <t>Octopus</t>
  </si>
  <si>
    <t>Other cephaopodas</t>
  </si>
  <si>
    <t>Oyster</t>
  </si>
  <si>
    <t>Hard clam</t>
  </si>
  <si>
    <r>
      <t xml:space="preserve">2.  </t>
    </r>
    <r>
      <rPr>
        <sz val="14"/>
        <rFont val="標楷體"/>
        <family val="4"/>
      </rPr>
      <t xml:space="preserve">漁業生產量值－按魚種分(續十二) 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</si>
  <si>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Species(Cont'd)</t>
    </r>
  </si>
  <si>
    <r>
      <t xml:space="preserve">             </t>
    </r>
    <r>
      <rPr>
        <sz val="8"/>
        <rFont val="標楷體"/>
        <family val="4"/>
      </rPr>
      <t>數量:公噸</t>
    </r>
  </si>
  <si>
    <t xml:space="preserve">                  Quantity : m.t.</t>
  </si>
  <si>
    <r>
      <t xml:space="preserve">             </t>
    </r>
    <r>
      <rPr>
        <sz val="8"/>
        <rFont val="標楷體"/>
        <family val="4"/>
      </rPr>
      <t>價值:千元</t>
    </r>
  </si>
  <si>
    <t xml:space="preserve">Value : N.T.$1,000   </t>
  </si>
  <si>
    <r>
      <t>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 xml:space="preserve">賊 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</si>
  <si>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章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魚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</si>
  <si>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</si>
  <si>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牡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蠣</t>
    </r>
  </si>
  <si>
    <r>
      <t>文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蛤</t>
    </r>
  </si>
  <si>
    <t>Squids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</si>
  <si>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</si>
  <si>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烏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賊</t>
    </r>
  </si>
  <si>
    <r>
      <t>魷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魚</t>
    </r>
  </si>
  <si>
    <r>
      <t>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卷</t>
    </r>
  </si>
  <si>
    <t>Year, District</t>
  </si>
  <si>
    <r>
      <t xml:space="preserve"> 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</si>
  <si>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</si>
  <si>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>-</t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</si>
  <si>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</si>
  <si>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 xml:space="preserve">   註 : 82年花枝量值併入烏賊。</t>
  </si>
  <si>
    <t xml:space="preserve">   Note   : The quantity and value of Cuttlefish include Common Cuttlefish since 1993.</t>
  </si>
  <si>
    <t xml:space="preserve">   資料來源 : 行政院農業委員會漁業署。</t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</si>
  <si>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</si>
  <si>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</si>
  <si>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</si>
  <si>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</si>
  <si>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</si>
  <si>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</si>
  <si>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</si>
  <si>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</si>
  <si>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</si>
  <si>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</si>
  <si>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</si>
  <si>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</si>
  <si>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</si>
  <si>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</si>
  <si>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</si>
  <si>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212     91</t>
    </r>
    <r>
      <rPr>
        <sz val="8"/>
        <rFont val="標楷體"/>
        <family val="4"/>
      </rPr>
      <t>年農業統計年報</t>
    </r>
  </si>
  <si>
    <t xml:space="preserve">AG. STATISTICS YEARBOOK 2002     213   </t>
  </si>
  <si>
    <t xml:space="preserve">   Source : Fisheries Agency, COA, Executive Yuan.</t>
  </si>
  <si>
    <r>
      <t xml:space="preserve">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</si>
</sst>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85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/>
    </xf>
    <xf numFmtId="184" fontId="9" fillId="0" borderId="0" xfId="0" applyNumberFormat="1" applyFont="1" applyFill="1" applyBorder="1" applyAlignment="1" quotePrefix="1">
      <alignment horizontal="right"/>
    </xf>
    <xf numFmtId="184" fontId="12" fillId="0" borderId="0" xfId="0" applyNumberFormat="1" applyFont="1" applyFill="1" applyBorder="1" applyAlignment="1" quotePrefix="1">
      <alignment horizontal="right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12" fillId="0" borderId="4" xfId="0" applyFont="1" applyBorder="1" applyAlignment="1" applyProtection="1" quotePrefix="1">
      <alignment horizontal="center" vertical="center"/>
      <protection locked="0"/>
    </xf>
    <xf numFmtId="184" fontId="9" fillId="0" borderId="0" xfId="0" applyNumberFormat="1" applyFont="1" applyFill="1" applyAlignment="1">
      <alignment horizontal="right"/>
    </xf>
    <xf numFmtId="184" fontId="9" fillId="0" borderId="4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8" fillId="0" borderId="4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Continuous" vertical="top"/>
    </xf>
    <xf numFmtId="0" fontId="9" fillId="0" borderId="5" xfId="0" applyFont="1" applyFill="1" applyBorder="1" applyAlignment="1">
      <alignment horizontal="centerContinuous" vertical="top"/>
    </xf>
    <xf numFmtId="0" fontId="9" fillId="0" borderId="4" xfId="0" applyFont="1" applyFill="1" applyBorder="1" applyAlignment="1">
      <alignment horizontal="centerContinuous" vertical="top"/>
    </xf>
    <xf numFmtId="0" fontId="9" fillId="0" borderId="4" xfId="0" applyFont="1" applyFill="1" applyBorder="1" applyAlignment="1" quotePrefix="1">
      <alignment horizontal="center"/>
    </xf>
    <xf numFmtId="0" fontId="9" fillId="0" borderId="6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Alignment="1" quotePrefix="1">
      <alignment/>
    </xf>
    <xf numFmtId="0" fontId="8" fillId="0" borderId="4" xfId="0" applyFont="1" applyBorder="1" applyAlignment="1">
      <alignment horizontal="center"/>
    </xf>
    <xf numFmtId="184" fontId="9" fillId="0" borderId="0" xfId="0" applyNumberFormat="1" applyFont="1" applyFill="1" applyBorder="1" applyAlignment="1" applyProtection="1" quotePrefix="1">
      <alignment horizontal="right"/>
      <protection locked="0"/>
    </xf>
    <xf numFmtId="184" fontId="9" fillId="0" borderId="0" xfId="0" applyNumberFormat="1" applyFont="1" applyFill="1" applyAlignment="1" applyProtection="1">
      <alignment horizontal="right"/>
      <protection locked="0"/>
    </xf>
    <xf numFmtId="184" fontId="9" fillId="0" borderId="0" xfId="0" applyNumberFormat="1" applyFont="1" applyFill="1" applyBorder="1" applyAlignment="1" applyProtection="1">
      <alignment horizontal="right"/>
      <protection locked="0"/>
    </xf>
    <xf numFmtId="184" fontId="9" fillId="0" borderId="4" xfId="0" applyNumberFormat="1" applyFont="1" applyFill="1" applyBorder="1" applyAlignment="1" applyProtection="1" quotePrefix="1">
      <alignment horizontal="right"/>
      <protection locked="0"/>
    </xf>
    <xf numFmtId="0" fontId="9" fillId="0" borderId="0" xfId="0" applyFont="1" applyFill="1" applyAlignment="1" quotePrefix="1">
      <alignment horizontal="center"/>
    </xf>
    <xf numFmtId="184" fontId="9" fillId="0" borderId="4" xfId="0" applyNumberFormat="1" applyFont="1" applyFill="1" applyBorder="1" applyAlignment="1" applyProtection="1">
      <alignment horizontal="right"/>
      <protection locked="0"/>
    </xf>
    <xf numFmtId="184" fontId="9" fillId="0" borderId="4" xfId="0" applyNumberFormat="1" applyFont="1" applyFill="1" applyBorder="1" applyAlignment="1" quotePrefix="1">
      <alignment horizontal="right"/>
    </xf>
    <xf numFmtId="184" fontId="12" fillId="0" borderId="4" xfId="0" applyNumberFormat="1" applyFont="1" applyFill="1" applyBorder="1" applyAlignment="1" quotePrefix="1">
      <alignment horizontal="right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85" fontId="9" fillId="0" borderId="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centerContinuous"/>
    </xf>
    <xf numFmtId="0" fontId="9" fillId="0" borderId="4" xfId="0" applyFont="1" applyBorder="1" applyAlignment="1" quotePrefix="1">
      <alignment/>
    </xf>
    <xf numFmtId="0" fontId="9" fillId="0" borderId="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top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7" fillId="0" borderId="0" xfId="0" applyFont="1" applyFill="1" applyAlignment="1">
      <alignment vertical="center"/>
    </xf>
    <xf numFmtId="0" fontId="9" fillId="0" borderId="10" xfId="15" applyFont="1" applyBorder="1" applyAlignment="1" applyProtection="1">
      <alignment horizontal="left" vertical="center" indent="1"/>
      <protection locked="0"/>
    </xf>
    <xf numFmtId="0" fontId="9" fillId="0" borderId="10" xfId="15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114300</xdr:rowOff>
    </xdr:from>
    <xdr:to>
      <xdr:col>16</xdr:col>
      <xdr:colOff>390525</xdr:colOff>
      <xdr:row>3</xdr:row>
      <xdr:rowOff>57150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1925300" y="590550"/>
          <a:ext cx="3905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A1">
      <selection activeCell="P34" sqref="P34"/>
    </sheetView>
  </sheetViews>
  <sheetFormatPr defaultColWidth="9.00390625" defaultRowHeight="16.5"/>
  <cols>
    <col min="1" max="1" width="17.625" style="2" customWidth="1"/>
    <col min="2" max="7" width="10.125" style="2" customWidth="1"/>
    <col min="8" max="8" width="16.125" style="2" customWidth="1"/>
    <col min="9" max="13" width="7.625" style="2" customWidth="1"/>
    <col min="14" max="14" width="8.125" style="2" customWidth="1"/>
    <col min="15" max="15" width="7.625" style="2" customWidth="1"/>
    <col min="16" max="16" width="8.125" style="2" customWidth="1"/>
    <col min="17" max="17" width="17.625" style="2" customWidth="1"/>
    <col min="18" max="19" width="0" style="2" hidden="1" customWidth="1"/>
    <col min="20" max="16384" width="9.00390625" style="2" customWidth="1"/>
  </cols>
  <sheetData>
    <row r="1" spans="1:17" ht="10.5" customHeight="1">
      <c r="A1" s="12" t="s">
        <v>87</v>
      </c>
      <c r="B1" s="1"/>
      <c r="C1" s="1"/>
      <c r="D1" s="1"/>
      <c r="H1" s="3"/>
      <c r="I1" s="3"/>
      <c r="P1" s="1"/>
      <c r="Q1" s="21" t="s">
        <v>88</v>
      </c>
    </row>
    <row r="2" spans="1:17" s="23" customFormat="1" ht="27" customHeight="1">
      <c r="A2" s="83" t="s">
        <v>48</v>
      </c>
      <c r="B2" s="84"/>
      <c r="C2" s="84"/>
      <c r="D2" s="84"/>
      <c r="E2" s="84"/>
      <c r="F2" s="84"/>
      <c r="G2" s="84"/>
      <c r="H2" s="22"/>
      <c r="I2" s="83" t="s">
        <v>49</v>
      </c>
      <c r="J2" s="84"/>
      <c r="K2" s="84"/>
      <c r="L2" s="84"/>
      <c r="M2" s="84"/>
      <c r="N2" s="84"/>
      <c r="O2" s="84"/>
      <c r="P2" s="84"/>
      <c r="Q2" s="84"/>
    </row>
    <row r="3" spans="1:17" s="24" customFormat="1" ht="18" customHeight="1">
      <c r="A3" s="13" t="s">
        <v>50</v>
      </c>
      <c r="B3" s="77"/>
      <c r="F3" s="1"/>
      <c r="G3" s="25"/>
      <c r="H3" s="26"/>
      <c r="I3" s="26"/>
      <c r="K3" s="35"/>
      <c r="Q3" s="27" t="s">
        <v>51</v>
      </c>
    </row>
    <row r="4" spans="1:17" s="25" customFormat="1" ht="10.5" customHeight="1">
      <c r="A4" s="7" t="s">
        <v>52</v>
      </c>
      <c r="B4" s="78"/>
      <c r="C4" s="28"/>
      <c r="D4" s="28"/>
      <c r="E4" s="28"/>
      <c r="F4" s="19"/>
      <c r="G4" s="28"/>
      <c r="H4" s="29"/>
      <c r="I4" s="28"/>
      <c r="J4" s="28"/>
      <c r="K4" s="28"/>
      <c r="L4" s="28"/>
      <c r="M4" s="28"/>
      <c r="N4" s="28"/>
      <c r="O4" s="28"/>
      <c r="Q4" s="36" t="s">
        <v>53</v>
      </c>
    </row>
    <row r="5" spans="1:17" s="1" customFormat="1" ht="9.75" customHeight="1">
      <c r="A5" s="38"/>
      <c r="B5" s="72" t="s">
        <v>54</v>
      </c>
      <c r="C5" s="39"/>
      <c r="D5" s="39"/>
      <c r="E5" s="39"/>
      <c r="F5" s="39"/>
      <c r="G5" s="40"/>
      <c r="H5" s="9"/>
      <c r="I5" s="72" t="s">
        <v>55</v>
      </c>
      <c r="J5" s="40"/>
      <c r="K5" s="72" t="s">
        <v>56</v>
      </c>
      <c r="L5" s="40"/>
      <c r="M5" s="72" t="s">
        <v>57</v>
      </c>
      <c r="N5" s="40"/>
      <c r="O5" s="72" t="s">
        <v>58</v>
      </c>
      <c r="P5" s="75"/>
      <c r="Q5" s="9"/>
    </row>
    <row r="6" spans="1:17" s="1" customFormat="1" ht="9" customHeight="1">
      <c r="A6" s="38"/>
      <c r="B6" s="46" t="s">
        <v>59</v>
      </c>
      <c r="C6" s="46"/>
      <c r="D6" s="46"/>
      <c r="E6" s="46"/>
      <c r="F6" s="46"/>
      <c r="G6" s="47"/>
      <c r="H6" s="9"/>
      <c r="I6" s="39"/>
      <c r="J6" s="40"/>
      <c r="K6" s="39"/>
      <c r="L6" s="40"/>
      <c r="M6" s="39"/>
      <c r="N6" s="40"/>
      <c r="O6" s="39"/>
      <c r="P6" s="73"/>
      <c r="Q6" s="9"/>
    </row>
    <row r="7" spans="1:17" s="1" customFormat="1" ht="10.5" customHeight="1">
      <c r="A7" s="41" t="s">
        <v>60</v>
      </c>
      <c r="B7" s="76" t="s">
        <v>61</v>
      </c>
      <c r="C7" s="43"/>
      <c r="D7" s="76" t="s">
        <v>62</v>
      </c>
      <c r="E7" s="43"/>
      <c r="F7" s="76" t="s">
        <v>63</v>
      </c>
      <c r="G7" s="43"/>
      <c r="H7" s="15"/>
      <c r="I7" s="42"/>
      <c r="J7" s="43"/>
      <c r="K7" s="42"/>
      <c r="L7" s="43"/>
      <c r="M7" s="42"/>
      <c r="N7" s="43"/>
      <c r="O7" s="42"/>
      <c r="P7" s="44"/>
      <c r="Q7" s="37" t="s">
        <v>64</v>
      </c>
    </row>
    <row r="8" spans="1:17" s="1" customFormat="1" ht="9" customHeight="1">
      <c r="A8" s="45"/>
      <c r="B8" s="46" t="s">
        <v>41</v>
      </c>
      <c r="C8" s="47"/>
      <c r="D8" s="46" t="s">
        <v>42</v>
      </c>
      <c r="E8" s="47"/>
      <c r="F8" s="46" t="s">
        <v>43</v>
      </c>
      <c r="G8" s="47"/>
      <c r="H8" s="15"/>
      <c r="I8" s="46" t="s">
        <v>44</v>
      </c>
      <c r="J8" s="47"/>
      <c r="K8" s="46" t="s">
        <v>45</v>
      </c>
      <c r="L8" s="47"/>
      <c r="M8" s="46" t="s">
        <v>46</v>
      </c>
      <c r="N8" s="47"/>
      <c r="O8" s="46" t="s">
        <v>47</v>
      </c>
      <c r="P8" s="48"/>
      <c r="Q8" s="37"/>
    </row>
    <row r="9" spans="1:17" s="1" customFormat="1" ht="9.75" customHeight="1">
      <c r="A9" s="38"/>
      <c r="B9" s="49" t="s">
        <v>74</v>
      </c>
      <c r="C9" s="49" t="s">
        <v>75</v>
      </c>
      <c r="D9" s="49" t="s">
        <v>74</v>
      </c>
      <c r="E9" s="49" t="s">
        <v>75</v>
      </c>
      <c r="F9" s="49" t="s">
        <v>74</v>
      </c>
      <c r="G9" s="49" t="s">
        <v>75</v>
      </c>
      <c r="H9" s="37"/>
      <c r="I9" s="49" t="s">
        <v>74</v>
      </c>
      <c r="J9" s="49" t="s">
        <v>75</v>
      </c>
      <c r="K9" s="49" t="s">
        <v>74</v>
      </c>
      <c r="L9" s="49" t="s">
        <v>75</v>
      </c>
      <c r="M9" s="49" t="s">
        <v>74</v>
      </c>
      <c r="N9" s="49" t="s">
        <v>75</v>
      </c>
      <c r="O9" s="49" t="s">
        <v>74</v>
      </c>
      <c r="P9" s="50" t="s">
        <v>75</v>
      </c>
      <c r="Q9" s="37"/>
    </row>
    <row r="10" spans="1:17" s="5" customFormat="1" ht="12" customHeight="1">
      <c r="A10" s="6"/>
      <c r="B10" s="10" t="s">
        <v>72</v>
      </c>
      <c r="C10" s="10" t="s">
        <v>73</v>
      </c>
      <c r="D10" s="10" t="s">
        <v>72</v>
      </c>
      <c r="E10" s="10" t="s">
        <v>73</v>
      </c>
      <c r="F10" s="10" t="s">
        <v>72</v>
      </c>
      <c r="G10" s="10" t="s">
        <v>73</v>
      </c>
      <c r="H10" s="4"/>
      <c r="I10" s="10" t="s">
        <v>72</v>
      </c>
      <c r="J10" s="10" t="s">
        <v>73</v>
      </c>
      <c r="K10" s="10" t="s">
        <v>72</v>
      </c>
      <c r="L10" s="10" t="s">
        <v>73</v>
      </c>
      <c r="M10" s="10" t="s">
        <v>72</v>
      </c>
      <c r="N10" s="10" t="s">
        <v>73</v>
      </c>
      <c r="O10" s="10" t="s">
        <v>72</v>
      </c>
      <c r="P10" s="11" t="s">
        <v>73</v>
      </c>
      <c r="Q10" s="7"/>
    </row>
    <row r="11" spans="1:17" s="1" customFormat="1" ht="8.25" customHeight="1">
      <c r="A11" s="38"/>
      <c r="B11" s="9"/>
      <c r="C11" s="9"/>
      <c r="D11" s="9"/>
      <c r="E11" s="52"/>
      <c r="F11" s="52"/>
      <c r="G11" s="52"/>
      <c r="H11" s="8"/>
      <c r="I11" s="8"/>
      <c r="J11" s="52"/>
      <c r="K11" s="52"/>
      <c r="L11" s="52"/>
      <c r="M11" s="52"/>
      <c r="N11" s="52"/>
      <c r="O11" s="52"/>
      <c r="P11" s="53"/>
      <c r="Q11" s="54"/>
    </row>
    <row r="12" spans="1:19" s="1" customFormat="1" ht="9.75" customHeight="1" hidden="1">
      <c r="A12" s="55">
        <v>79</v>
      </c>
      <c r="B12" s="56">
        <v>15835</v>
      </c>
      <c r="C12" s="56">
        <f>879185+5355</f>
        <v>884540</v>
      </c>
      <c r="D12" s="56">
        <v>163164</v>
      </c>
      <c r="E12" s="56">
        <v>9069655</v>
      </c>
      <c r="F12" s="57">
        <v>24474</v>
      </c>
      <c r="G12" s="57">
        <v>1356285</v>
      </c>
      <c r="H12" s="58"/>
      <c r="I12" s="58">
        <v>5948</v>
      </c>
      <c r="J12" s="57">
        <v>242546</v>
      </c>
      <c r="K12" s="57">
        <v>2960</v>
      </c>
      <c r="L12" s="57">
        <v>88809</v>
      </c>
      <c r="M12" s="57">
        <v>28167</v>
      </c>
      <c r="N12" s="57">
        <v>2290125</v>
      </c>
      <c r="O12" s="57">
        <v>18630</v>
      </c>
      <c r="P12" s="59">
        <v>1124143</v>
      </c>
      <c r="Q12" s="60" t="e">
        <f>A13+1910</f>
        <v>#VALUE!</v>
      </c>
      <c r="R12" s="14">
        <f>B12+D12+F12+I12+K12+M12+O12</f>
        <v>259178</v>
      </c>
      <c r="S12" s="14">
        <f>C12+E12+G12+J12+L12+N12+P12</f>
        <v>15056103</v>
      </c>
    </row>
    <row r="13" spans="1:19" s="1" customFormat="1" ht="9.75" customHeight="1" hidden="1">
      <c r="A13" s="30" t="s">
        <v>65</v>
      </c>
      <c r="B13" s="58">
        <v>22749</v>
      </c>
      <c r="C13" s="58">
        <v>1072811</v>
      </c>
      <c r="D13" s="58">
        <v>223663</v>
      </c>
      <c r="E13" s="56">
        <v>11025334</v>
      </c>
      <c r="F13" s="57">
        <v>32467</v>
      </c>
      <c r="G13" s="57">
        <v>1490190</v>
      </c>
      <c r="H13" s="58"/>
      <c r="I13" s="58">
        <v>627</v>
      </c>
      <c r="J13" s="57">
        <v>81197</v>
      </c>
      <c r="K13" s="57" t="s">
        <v>11</v>
      </c>
      <c r="L13" s="57" t="s">
        <v>11</v>
      </c>
      <c r="M13" s="57">
        <v>25005</v>
      </c>
      <c r="N13" s="57">
        <v>2123898</v>
      </c>
      <c r="O13" s="57">
        <v>17415</v>
      </c>
      <c r="P13" s="61">
        <v>817698</v>
      </c>
      <c r="Q13" s="60" t="e">
        <f>A14+1910</f>
        <v>#VALUE!</v>
      </c>
      <c r="R13" s="14">
        <f aca="true" t="shared" si="0" ref="R13:S17">B13+D13+F13+I13+M13+O13</f>
        <v>321926</v>
      </c>
      <c r="S13" s="14">
        <f t="shared" si="0"/>
        <v>16611128</v>
      </c>
    </row>
    <row r="14" spans="1:19" s="1" customFormat="1" ht="9.75" customHeight="1" hidden="1">
      <c r="A14" s="30" t="s">
        <v>38</v>
      </c>
      <c r="B14" s="58">
        <v>11173</v>
      </c>
      <c r="C14" s="58">
        <v>661158</v>
      </c>
      <c r="D14" s="56">
        <v>177307</v>
      </c>
      <c r="E14" s="56">
        <v>6935567</v>
      </c>
      <c r="F14" s="57">
        <v>18974</v>
      </c>
      <c r="G14" s="57">
        <v>1216512</v>
      </c>
      <c r="H14" s="58"/>
      <c r="I14" s="58">
        <v>501</v>
      </c>
      <c r="J14" s="57">
        <v>26281</v>
      </c>
      <c r="K14" s="57" t="s">
        <v>11</v>
      </c>
      <c r="L14" s="57" t="s">
        <v>11</v>
      </c>
      <c r="M14" s="57">
        <v>26760</v>
      </c>
      <c r="N14" s="57">
        <v>2563273</v>
      </c>
      <c r="O14" s="57">
        <v>23337</v>
      </c>
      <c r="P14" s="61">
        <v>1020169</v>
      </c>
      <c r="Q14" s="60" t="e">
        <f>A15+1910</f>
        <v>#VALUE!</v>
      </c>
      <c r="R14" s="14">
        <f t="shared" si="0"/>
        <v>258052</v>
      </c>
      <c r="S14" s="14">
        <f t="shared" si="0"/>
        <v>12422960</v>
      </c>
    </row>
    <row r="15" spans="1:19" s="1" customFormat="1" ht="9.75" customHeight="1">
      <c r="A15" s="30" t="s">
        <v>90</v>
      </c>
      <c r="B15" s="56">
        <v>9536</v>
      </c>
      <c r="C15" s="56">
        <v>494597</v>
      </c>
      <c r="D15" s="56">
        <v>198753</v>
      </c>
      <c r="E15" s="56">
        <v>4668241</v>
      </c>
      <c r="F15" s="57">
        <v>17156</v>
      </c>
      <c r="G15" s="57">
        <v>1164089</v>
      </c>
      <c r="H15" s="58"/>
      <c r="I15" s="58">
        <v>929</v>
      </c>
      <c r="J15" s="57">
        <v>42409</v>
      </c>
      <c r="K15" s="57" t="s">
        <v>11</v>
      </c>
      <c r="L15" s="57" t="s">
        <v>11</v>
      </c>
      <c r="M15" s="57">
        <v>27692</v>
      </c>
      <c r="N15" s="57">
        <v>2886175</v>
      </c>
      <c r="O15" s="57">
        <v>17857</v>
      </c>
      <c r="P15" s="61">
        <v>781905</v>
      </c>
      <c r="Q15" s="60">
        <f>A16+1910</f>
        <v>1993</v>
      </c>
      <c r="R15" s="14">
        <f t="shared" si="0"/>
        <v>271923</v>
      </c>
      <c r="S15" s="14">
        <f t="shared" si="0"/>
        <v>10037416</v>
      </c>
    </row>
    <row r="16" spans="1:19" s="1" customFormat="1" ht="9.75" customHeight="1">
      <c r="A16" s="31">
        <v>83</v>
      </c>
      <c r="B16" s="56">
        <v>10959</v>
      </c>
      <c r="C16" s="56">
        <v>791989</v>
      </c>
      <c r="D16" s="56">
        <v>159323</v>
      </c>
      <c r="E16" s="56">
        <v>5110188</v>
      </c>
      <c r="F16" s="57">
        <v>20067</v>
      </c>
      <c r="G16" s="57">
        <v>1710940</v>
      </c>
      <c r="H16" s="58"/>
      <c r="I16" s="58">
        <v>909</v>
      </c>
      <c r="J16" s="57">
        <v>55174</v>
      </c>
      <c r="K16" s="57" t="s">
        <v>11</v>
      </c>
      <c r="L16" s="57" t="s">
        <v>11</v>
      </c>
      <c r="M16" s="57">
        <v>24921</v>
      </c>
      <c r="N16" s="57">
        <v>2441127</v>
      </c>
      <c r="O16" s="57">
        <v>19659</v>
      </c>
      <c r="P16" s="61">
        <v>885585</v>
      </c>
      <c r="Q16" s="60">
        <v>1994</v>
      </c>
      <c r="R16" s="14">
        <f t="shared" si="0"/>
        <v>235838</v>
      </c>
      <c r="S16" s="14">
        <f t="shared" si="0"/>
        <v>10995003</v>
      </c>
    </row>
    <row r="17" spans="1:19" s="1" customFormat="1" ht="9.75" customHeight="1">
      <c r="A17" s="31">
        <v>84</v>
      </c>
      <c r="B17" s="56">
        <v>12084</v>
      </c>
      <c r="C17" s="56">
        <v>824214</v>
      </c>
      <c r="D17" s="56">
        <v>154922</v>
      </c>
      <c r="E17" s="56">
        <v>6531959</v>
      </c>
      <c r="F17" s="57">
        <v>20456</v>
      </c>
      <c r="G17" s="57">
        <v>1118959</v>
      </c>
      <c r="H17" s="58"/>
      <c r="I17" s="58">
        <v>919</v>
      </c>
      <c r="J17" s="57">
        <v>56175</v>
      </c>
      <c r="K17" s="57" t="s">
        <v>11</v>
      </c>
      <c r="L17" s="57" t="s">
        <v>11</v>
      </c>
      <c r="M17" s="57">
        <v>25412</v>
      </c>
      <c r="N17" s="57">
        <v>2504381</v>
      </c>
      <c r="O17" s="57">
        <v>18105</v>
      </c>
      <c r="P17" s="61">
        <v>690693</v>
      </c>
      <c r="Q17" s="60">
        <v>1995</v>
      </c>
      <c r="R17" s="14">
        <f t="shared" si="0"/>
        <v>231898</v>
      </c>
      <c r="S17" s="14">
        <f t="shared" si="0"/>
        <v>11726381</v>
      </c>
    </row>
    <row r="18" spans="1:19" s="1" customFormat="1" ht="9.75" customHeight="1">
      <c r="A18" s="31">
        <v>85</v>
      </c>
      <c r="B18" s="56">
        <v>7191</v>
      </c>
      <c r="C18" s="56">
        <v>594584</v>
      </c>
      <c r="D18" s="56">
        <v>138968</v>
      </c>
      <c r="E18" s="56">
        <v>5141942</v>
      </c>
      <c r="F18" s="57">
        <v>24721</v>
      </c>
      <c r="G18" s="57">
        <v>1381288</v>
      </c>
      <c r="H18" s="58"/>
      <c r="I18" s="58">
        <v>967</v>
      </c>
      <c r="J18" s="57">
        <v>59992</v>
      </c>
      <c r="K18" s="57" t="s">
        <v>11</v>
      </c>
      <c r="L18" s="57" t="s">
        <v>11</v>
      </c>
      <c r="M18" s="57">
        <v>28127</v>
      </c>
      <c r="N18" s="57">
        <v>2520795</v>
      </c>
      <c r="O18" s="57">
        <v>19410</v>
      </c>
      <c r="P18" s="61">
        <v>689805</v>
      </c>
      <c r="Q18" s="60">
        <v>1996</v>
      </c>
      <c r="R18" s="14">
        <f aca="true" t="shared" si="1" ref="R18:S23">B18+D18+F18+I18+M18+O18</f>
        <v>219384</v>
      </c>
      <c r="S18" s="14">
        <f t="shared" si="1"/>
        <v>10388406</v>
      </c>
    </row>
    <row r="19" spans="1:19" s="1" customFormat="1" ht="9.75" customHeight="1">
      <c r="A19" s="31">
        <v>86</v>
      </c>
      <c r="B19" s="56">
        <v>8621</v>
      </c>
      <c r="C19" s="58" t="s">
        <v>39</v>
      </c>
      <c r="D19" s="56">
        <v>213173</v>
      </c>
      <c r="E19" s="56">
        <v>5293411.8</v>
      </c>
      <c r="F19" s="57">
        <v>28402</v>
      </c>
      <c r="G19" s="57">
        <v>1808426</v>
      </c>
      <c r="H19" s="58"/>
      <c r="I19" s="58">
        <v>607</v>
      </c>
      <c r="J19" s="57" t="s">
        <v>40</v>
      </c>
      <c r="K19" s="57" t="s">
        <v>11</v>
      </c>
      <c r="L19" s="57" t="s">
        <v>11</v>
      </c>
      <c r="M19" s="57">
        <v>24076</v>
      </c>
      <c r="N19" s="57">
        <v>2244807</v>
      </c>
      <c r="O19" s="57">
        <v>25922</v>
      </c>
      <c r="P19" s="61">
        <v>887990</v>
      </c>
      <c r="Q19" s="60">
        <v>1997</v>
      </c>
      <c r="R19" s="14">
        <f t="shared" si="1"/>
        <v>300801</v>
      </c>
      <c r="S19" s="14" t="e">
        <f t="shared" si="1"/>
        <v>#VALUE!</v>
      </c>
    </row>
    <row r="20" spans="1:19" s="1" customFormat="1" ht="9.75" customHeight="1">
      <c r="A20" s="31"/>
      <c r="B20" s="56"/>
      <c r="C20" s="58"/>
      <c r="D20" s="56"/>
      <c r="E20" s="56"/>
      <c r="F20" s="57"/>
      <c r="G20" s="57"/>
      <c r="H20" s="58"/>
      <c r="I20" s="58"/>
      <c r="J20" s="57"/>
      <c r="K20" s="57"/>
      <c r="L20" s="57"/>
      <c r="M20" s="57"/>
      <c r="N20" s="57"/>
      <c r="O20" s="57"/>
      <c r="P20" s="61"/>
      <c r="Q20" s="60"/>
      <c r="R20" s="14"/>
      <c r="S20" s="14"/>
    </row>
    <row r="21" spans="1:19" s="1" customFormat="1" ht="9.75" customHeight="1">
      <c r="A21" s="31">
        <v>87</v>
      </c>
      <c r="B21" s="56">
        <v>7198</v>
      </c>
      <c r="C21" s="56">
        <v>668757</v>
      </c>
      <c r="D21" s="56">
        <v>202937</v>
      </c>
      <c r="E21" s="56">
        <v>3807899</v>
      </c>
      <c r="F21" s="57">
        <v>26927</v>
      </c>
      <c r="G21" s="57">
        <v>1706996</v>
      </c>
      <c r="H21" s="58"/>
      <c r="I21" s="58">
        <v>941</v>
      </c>
      <c r="J21" s="57">
        <v>52239</v>
      </c>
      <c r="K21" s="57" t="s">
        <v>11</v>
      </c>
      <c r="L21" s="57" t="s">
        <v>11</v>
      </c>
      <c r="M21" s="57">
        <v>19386</v>
      </c>
      <c r="N21" s="57">
        <v>3388658</v>
      </c>
      <c r="O21" s="57">
        <v>26679</v>
      </c>
      <c r="P21" s="61">
        <v>897881</v>
      </c>
      <c r="Q21" s="60">
        <v>1998</v>
      </c>
      <c r="R21" s="14">
        <f t="shared" si="1"/>
        <v>284068</v>
      </c>
      <c r="S21" s="14">
        <f t="shared" si="1"/>
        <v>10522430</v>
      </c>
    </row>
    <row r="22" spans="1:19" s="65" customFormat="1" ht="9.75" customHeight="1">
      <c r="A22" s="31">
        <v>88</v>
      </c>
      <c r="B22" s="16">
        <v>5018.6091</v>
      </c>
      <c r="C22" s="16">
        <v>396774.2777</v>
      </c>
      <c r="D22" s="16">
        <v>277048.607</v>
      </c>
      <c r="E22" s="16">
        <v>4969839.961</v>
      </c>
      <c r="F22" s="16">
        <v>15897.280499999997</v>
      </c>
      <c r="G22" s="16">
        <v>1841303.1351200002</v>
      </c>
      <c r="H22" s="17"/>
      <c r="I22" s="16">
        <v>499.6992</v>
      </c>
      <c r="J22" s="16">
        <v>20166.15273</v>
      </c>
      <c r="K22" s="57" t="s">
        <v>11</v>
      </c>
      <c r="L22" s="57" t="s">
        <v>11</v>
      </c>
      <c r="M22" s="16">
        <v>18628.612999999998</v>
      </c>
      <c r="N22" s="16">
        <v>2462454.007</v>
      </c>
      <c r="O22" s="16">
        <v>27059.112999999998</v>
      </c>
      <c r="P22" s="62">
        <v>814371.8178000002</v>
      </c>
      <c r="Q22" s="60">
        <v>1999</v>
      </c>
      <c r="R22" s="14">
        <f t="shared" si="1"/>
        <v>344151.9218</v>
      </c>
      <c r="S22" s="14">
        <f t="shared" si="1"/>
        <v>10504909.351350002</v>
      </c>
    </row>
    <row r="23" spans="1:23" s="65" customFormat="1" ht="9.75" customHeight="1">
      <c r="A23" s="18">
        <v>89</v>
      </c>
      <c r="B23" s="16">
        <v>3880</v>
      </c>
      <c r="C23" s="16">
        <v>359477</v>
      </c>
      <c r="D23" s="16">
        <v>254740</v>
      </c>
      <c r="E23" s="16">
        <v>4220852</v>
      </c>
      <c r="F23" s="16">
        <v>13089</v>
      </c>
      <c r="G23" s="16">
        <v>1135824</v>
      </c>
      <c r="H23" s="16"/>
      <c r="I23" s="16">
        <v>287</v>
      </c>
      <c r="J23" s="16">
        <v>10475</v>
      </c>
      <c r="K23" s="57">
        <v>3</v>
      </c>
      <c r="L23" s="57">
        <v>180</v>
      </c>
      <c r="M23" s="16">
        <v>19972</v>
      </c>
      <c r="N23" s="16">
        <v>2561794</v>
      </c>
      <c r="O23" s="16">
        <v>26700</v>
      </c>
      <c r="P23" s="62">
        <v>931983</v>
      </c>
      <c r="Q23" s="60">
        <v>2000</v>
      </c>
      <c r="R23" s="14">
        <f t="shared" si="1"/>
        <v>318668</v>
      </c>
      <c r="S23" s="14">
        <f t="shared" si="1"/>
        <v>9220405</v>
      </c>
      <c r="T23" s="1"/>
      <c r="U23" s="1"/>
      <c r="V23" s="1"/>
      <c r="W23" s="1"/>
    </row>
    <row r="24" spans="1:23" s="65" customFormat="1" ht="9.75" customHeight="1">
      <c r="A24" s="31">
        <v>90</v>
      </c>
      <c r="B24" s="16">
        <v>4538</v>
      </c>
      <c r="C24" s="16">
        <v>414648</v>
      </c>
      <c r="D24" s="16">
        <v>147565</v>
      </c>
      <c r="E24" s="16">
        <v>2569857</v>
      </c>
      <c r="F24" s="16">
        <v>13683</v>
      </c>
      <c r="G24" s="16">
        <v>1085085</v>
      </c>
      <c r="H24" s="17"/>
      <c r="I24" s="16">
        <v>374</v>
      </c>
      <c r="J24" s="16">
        <v>11419</v>
      </c>
      <c r="K24" s="16">
        <v>3</v>
      </c>
      <c r="L24" s="16">
        <v>380</v>
      </c>
      <c r="M24" s="16">
        <v>16635</v>
      </c>
      <c r="N24" s="16">
        <v>2241682</v>
      </c>
      <c r="O24" s="16">
        <v>28129</v>
      </c>
      <c r="P24" s="62">
        <v>1029779</v>
      </c>
      <c r="Q24" s="60">
        <v>2001</v>
      </c>
      <c r="R24" s="14"/>
      <c r="S24" s="14"/>
      <c r="W24" s="1"/>
    </row>
    <row r="25" spans="1:19" s="65" customFormat="1" ht="9.75" customHeight="1">
      <c r="A25" s="32">
        <v>91</v>
      </c>
      <c r="B25" s="17">
        <f>SUM(B27:B33)</f>
        <v>2398</v>
      </c>
      <c r="C25" s="17">
        <f aca="true" t="shared" si="2" ref="C25:P25">SUM(C27:C33)</f>
        <v>240856</v>
      </c>
      <c r="D25" s="17">
        <f t="shared" si="2"/>
        <v>111670</v>
      </c>
      <c r="E25" s="17">
        <f>SUM(E27:E33)-1</f>
        <v>2008354</v>
      </c>
      <c r="F25" s="17">
        <f t="shared" si="2"/>
        <v>14090</v>
      </c>
      <c r="G25" s="17">
        <f t="shared" si="2"/>
        <v>1140333</v>
      </c>
      <c r="H25" s="17"/>
      <c r="I25" s="17">
        <f>SUM(I27:I33)-1</f>
        <v>481</v>
      </c>
      <c r="J25" s="17">
        <f t="shared" si="2"/>
        <v>31473</v>
      </c>
      <c r="K25" s="17">
        <f t="shared" si="2"/>
        <v>2</v>
      </c>
      <c r="L25" s="17">
        <f t="shared" si="2"/>
        <v>314</v>
      </c>
      <c r="M25" s="17">
        <f t="shared" si="2"/>
        <v>19573</v>
      </c>
      <c r="N25" s="17">
        <f t="shared" si="2"/>
        <v>2234971</v>
      </c>
      <c r="O25" s="17">
        <f t="shared" si="2"/>
        <v>30676</v>
      </c>
      <c r="P25" s="63">
        <f t="shared" si="2"/>
        <v>1094624</v>
      </c>
      <c r="Q25" s="64">
        <v>2002</v>
      </c>
      <c r="R25" s="14"/>
      <c r="S25" s="14"/>
    </row>
    <row r="26" spans="1:16" s="1" customFormat="1" ht="19.5" customHeight="1">
      <c r="A26" s="7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4"/>
    </row>
    <row r="27" spans="1:17" s="1" customFormat="1" ht="12.75" customHeight="1">
      <c r="A27" s="55" t="s">
        <v>66</v>
      </c>
      <c r="B27" s="58" t="s">
        <v>67</v>
      </c>
      <c r="C27" s="58" t="s">
        <v>67</v>
      </c>
      <c r="D27" s="58" t="s">
        <v>67</v>
      </c>
      <c r="E27" s="58" t="s">
        <v>67</v>
      </c>
      <c r="F27" s="58" t="s">
        <v>67</v>
      </c>
      <c r="G27" s="58" t="s">
        <v>67</v>
      </c>
      <c r="H27" s="56"/>
      <c r="I27" s="58" t="s">
        <v>67</v>
      </c>
      <c r="J27" s="58" t="s">
        <v>67</v>
      </c>
      <c r="K27" s="58" t="s">
        <v>67</v>
      </c>
      <c r="L27" s="58" t="s">
        <v>67</v>
      </c>
      <c r="M27" s="58" t="s">
        <v>67</v>
      </c>
      <c r="N27" s="58" t="s">
        <v>67</v>
      </c>
      <c r="O27" s="58" t="s">
        <v>67</v>
      </c>
      <c r="P27" s="61" t="s">
        <v>67</v>
      </c>
      <c r="Q27" s="81" t="s">
        <v>33</v>
      </c>
    </row>
    <row r="28" spans="1:17" s="1" customFormat="1" ht="12.75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8"/>
      <c r="L28" s="58"/>
      <c r="M28" s="58"/>
      <c r="N28" s="58"/>
      <c r="O28" s="58"/>
      <c r="P28" s="61"/>
      <c r="Q28" s="81"/>
    </row>
    <row r="29" spans="1:17" s="1" customFormat="1" ht="12.75" customHeight="1">
      <c r="A29" s="55" t="s">
        <v>68</v>
      </c>
      <c r="B29" s="56">
        <v>453</v>
      </c>
      <c r="C29" s="56">
        <v>13128</v>
      </c>
      <c r="D29" s="56">
        <v>78570</v>
      </c>
      <c r="E29" s="56">
        <v>1375146</v>
      </c>
      <c r="F29" s="56">
        <v>3779</v>
      </c>
      <c r="G29" s="56">
        <v>119385</v>
      </c>
      <c r="H29" s="56"/>
      <c r="I29" s="56">
        <v>31</v>
      </c>
      <c r="J29" s="56">
        <v>688</v>
      </c>
      <c r="K29" s="58" t="s">
        <v>67</v>
      </c>
      <c r="L29" s="58" t="s">
        <v>67</v>
      </c>
      <c r="M29" s="58" t="s">
        <v>67</v>
      </c>
      <c r="N29" s="58" t="s">
        <v>67</v>
      </c>
      <c r="O29" s="58" t="s">
        <v>67</v>
      </c>
      <c r="P29" s="58" t="s">
        <v>67</v>
      </c>
      <c r="Q29" s="81" t="s">
        <v>34</v>
      </c>
    </row>
    <row r="30" spans="1:17" s="1" customFormat="1" ht="12.75" customHeight="1">
      <c r="A30" s="6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62"/>
      <c r="Q30" s="81"/>
    </row>
    <row r="31" spans="1:17" s="1" customFormat="1" ht="12.75" customHeight="1">
      <c r="A31" s="55" t="s">
        <v>76</v>
      </c>
      <c r="B31" s="58" t="s">
        <v>67</v>
      </c>
      <c r="C31" s="58" t="s">
        <v>67</v>
      </c>
      <c r="D31" s="58">
        <v>32329</v>
      </c>
      <c r="E31" s="58">
        <v>565758</v>
      </c>
      <c r="F31" s="58" t="s">
        <v>67</v>
      </c>
      <c r="G31" s="58" t="s">
        <v>67</v>
      </c>
      <c r="H31" s="56"/>
      <c r="I31" s="58" t="s">
        <v>67</v>
      </c>
      <c r="J31" s="58" t="s">
        <v>67</v>
      </c>
      <c r="K31" s="58" t="s">
        <v>67</v>
      </c>
      <c r="L31" s="58" t="s">
        <v>67</v>
      </c>
      <c r="M31" s="58" t="s">
        <v>67</v>
      </c>
      <c r="N31" s="58" t="s">
        <v>67</v>
      </c>
      <c r="O31" s="58" t="s">
        <v>67</v>
      </c>
      <c r="P31" s="61" t="s">
        <v>67</v>
      </c>
      <c r="Q31" s="81" t="s">
        <v>35</v>
      </c>
    </row>
    <row r="32" spans="1:17" s="1" customFormat="1" ht="12.75" customHeight="1">
      <c r="A32" s="6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62"/>
      <c r="Q32" s="81"/>
    </row>
    <row r="33" spans="1:17" s="1" customFormat="1" ht="12.75" customHeight="1">
      <c r="A33" s="55" t="s">
        <v>37</v>
      </c>
      <c r="B33" s="16">
        <f>SUM(B35:B58)-1</f>
        <v>1945</v>
      </c>
      <c r="C33" s="16">
        <f>SUM(C35:C58)-1</f>
        <v>227728</v>
      </c>
      <c r="D33" s="16">
        <f>SUM(D35:D58)</f>
        <v>771</v>
      </c>
      <c r="E33" s="16">
        <f>SUM(E35:E58)+1</f>
        <v>67451</v>
      </c>
      <c r="F33" s="16">
        <f>SUM(F35:F58)</f>
        <v>10311</v>
      </c>
      <c r="G33" s="16">
        <f>SUM(G35:G58)</f>
        <v>1020948</v>
      </c>
      <c r="H33" s="16"/>
      <c r="I33" s="16">
        <f>SUM(I35:I58)+1</f>
        <v>451</v>
      </c>
      <c r="J33" s="16">
        <f>SUM(J35:J58)-1</f>
        <v>30785</v>
      </c>
      <c r="K33" s="16">
        <f>SUM(K35:K58)</f>
        <v>2</v>
      </c>
      <c r="L33" s="16">
        <f>SUM(L35:L58)</f>
        <v>314</v>
      </c>
      <c r="M33" s="16">
        <f>SUM(M35:M58)-1</f>
        <v>19573</v>
      </c>
      <c r="N33" s="16">
        <f>SUM(N35:N58)</f>
        <v>2234971</v>
      </c>
      <c r="O33" s="16">
        <f>SUM(O35:O58)-1</f>
        <v>30676</v>
      </c>
      <c r="P33" s="16">
        <f>SUM(P35:P58)-1</f>
        <v>1094624</v>
      </c>
      <c r="Q33" s="81" t="s">
        <v>36</v>
      </c>
    </row>
    <row r="34" spans="1:17" s="1" customFormat="1" ht="12.75" customHeight="1">
      <c r="A34" s="66"/>
      <c r="B34" s="20"/>
      <c r="C34" s="20"/>
      <c r="D34" s="20"/>
      <c r="E34" s="33"/>
      <c r="F34" s="33"/>
      <c r="G34" s="33"/>
      <c r="H34" s="20"/>
      <c r="I34" s="20"/>
      <c r="J34" s="33"/>
      <c r="K34" s="33"/>
      <c r="L34" s="33"/>
      <c r="M34" s="33"/>
      <c r="N34" s="33"/>
      <c r="O34" s="33"/>
      <c r="P34" s="34"/>
      <c r="Q34" s="79"/>
    </row>
    <row r="35" spans="1:17" s="1" customFormat="1" ht="12.75" customHeight="1">
      <c r="A35" s="50" t="s">
        <v>77</v>
      </c>
      <c r="B35" s="58">
        <v>11</v>
      </c>
      <c r="C35" s="58">
        <v>1087</v>
      </c>
      <c r="D35" s="58" t="s">
        <v>67</v>
      </c>
      <c r="E35" s="58" t="s">
        <v>67</v>
      </c>
      <c r="F35" s="57">
        <v>7658</v>
      </c>
      <c r="G35" s="57">
        <v>810920</v>
      </c>
      <c r="H35" s="58"/>
      <c r="I35" s="58">
        <v>161</v>
      </c>
      <c r="J35" s="57">
        <v>16120</v>
      </c>
      <c r="K35" s="58" t="s">
        <v>67</v>
      </c>
      <c r="L35" s="58" t="s">
        <v>67</v>
      </c>
      <c r="M35" s="58" t="s">
        <v>67</v>
      </c>
      <c r="N35" s="58" t="s">
        <v>67</v>
      </c>
      <c r="O35" s="58" t="s">
        <v>67</v>
      </c>
      <c r="P35" s="58" t="s">
        <v>67</v>
      </c>
      <c r="Q35" s="80" t="s">
        <v>12</v>
      </c>
    </row>
    <row r="36" spans="1:17" s="1" customFormat="1" ht="12.75" customHeight="1">
      <c r="A36" s="50" t="s">
        <v>78</v>
      </c>
      <c r="B36" s="58">
        <v>64</v>
      </c>
      <c r="C36" s="58">
        <v>3429</v>
      </c>
      <c r="D36" s="58" t="s">
        <v>67</v>
      </c>
      <c r="E36" s="58" t="s">
        <v>67</v>
      </c>
      <c r="F36" s="57">
        <v>202</v>
      </c>
      <c r="G36" s="57">
        <v>7260</v>
      </c>
      <c r="H36" s="58"/>
      <c r="I36" s="58">
        <v>153</v>
      </c>
      <c r="J36" s="57">
        <v>8656</v>
      </c>
      <c r="K36" s="58" t="s">
        <v>67</v>
      </c>
      <c r="L36" s="58" t="s">
        <v>67</v>
      </c>
      <c r="M36" s="58" t="s">
        <v>67</v>
      </c>
      <c r="N36" s="58" t="s">
        <v>67</v>
      </c>
      <c r="O36" s="58" t="s">
        <v>67</v>
      </c>
      <c r="P36" s="58" t="s">
        <v>67</v>
      </c>
      <c r="Q36" s="80" t="s">
        <v>13</v>
      </c>
    </row>
    <row r="37" spans="1:17" s="1" customFormat="1" ht="12.75" customHeight="1">
      <c r="A37" s="55" t="s">
        <v>79</v>
      </c>
      <c r="B37" s="58">
        <v>1</v>
      </c>
      <c r="C37" s="58">
        <v>150</v>
      </c>
      <c r="D37" s="58" t="s">
        <v>67</v>
      </c>
      <c r="E37" s="58" t="s">
        <v>67</v>
      </c>
      <c r="F37" s="57">
        <v>5</v>
      </c>
      <c r="G37" s="57">
        <v>527</v>
      </c>
      <c r="H37" s="58"/>
      <c r="I37" s="58" t="s">
        <v>67</v>
      </c>
      <c r="J37" s="58" t="s">
        <v>67</v>
      </c>
      <c r="K37" s="58">
        <v>0</v>
      </c>
      <c r="L37" s="58">
        <v>5</v>
      </c>
      <c r="M37" s="58" t="s">
        <v>67</v>
      </c>
      <c r="N37" s="58" t="s">
        <v>67</v>
      </c>
      <c r="O37" s="58" t="s">
        <v>67</v>
      </c>
      <c r="P37" s="58" t="s">
        <v>67</v>
      </c>
      <c r="Q37" s="80" t="s">
        <v>14</v>
      </c>
    </row>
    <row r="38" spans="1:17" s="1" customFormat="1" ht="12.75" customHeight="1">
      <c r="A38" s="50" t="s">
        <v>80</v>
      </c>
      <c r="B38" s="58">
        <v>24</v>
      </c>
      <c r="C38" s="58">
        <v>2795</v>
      </c>
      <c r="D38" s="58" t="s">
        <v>67</v>
      </c>
      <c r="E38" s="58" t="s">
        <v>67</v>
      </c>
      <c r="F38" s="57">
        <v>10</v>
      </c>
      <c r="G38" s="57">
        <v>1235</v>
      </c>
      <c r="H38" s="58"/>
      <c r="I38" s="58" t="s">
        <v>67</v>
      </c>
      <c r="J38" s="58" t="s">
        <v>67</v>
      </c>
      <c r="K38" s="58" t="s">
        <v>67</v>
      </c>
      <c r="L38" s="58" t="s">
        <v>67</v>
      </c>
      <c r="M38" s="58" t="s">
        <v>67</v>
      </c>
      <c r="N38" s="58" t="s">
        <v>67</v>
      </c>
      <c r="O38" s="58" t="s">
        <v>67</v>
      </c>
      <c r="P38" s="58" t="s">
        <v>67</v>
      </c>
      <c r="Q38" s="80" t="s">
        <v>15</v>
      </c>
    </row>
    <row r="39" spans="1:17" s="1" customFormat="1" ht="12.75" customHeight="1">
      <c r="A39" s="50" t="s">
        <v>81</v>
      </c>
      <c r="B39" s="56">
        <v>77</v>
      </c>
      <c r="C39" s="56">
        <v>12520</v>
      </c>
      <c r="D39" s="58" t="s">
        <v>67</v>
      </c>
      <c r="E39" s="58" t="s">
        <v>67</v>
      </c>
      <c r="F39" s="58" t="s">
        <v>67</v>
      </c>
      <c r="G39" s="58" t="s">
        <v>67</v>
      </c>
      <c r="H39" s="58"/>
      <c r="I39" s="58" t="s">
        <v>67</v>
      </c>
      <c r="J39" s="58" t="s">
        <v>67</v>
      </c>
      <c r="K39" s="58" t="s">
        <v>67</v>
      </c>
      <c r="L39" s="58" t="s">
        <v>67</v>
      </c>
      <c r="M39" s="58" t="s">
        <v>67</v>
      </c>
      <c r="N39" s="58" t="s">
        <v>67</v>
      </c>
      <c r="O39" s="58" t="s">
        <v>67</v>
      </c>
      <c r="P39" s="58" t="s">
        <v>67</v>
      </c>
      <c r="Q39" s="80" t="s">
        <v>16</v>
      </c>
    </row>
    <row r="40" spans="1:17" s="1" customFormat="1" ht="12.75" customHeight="1">
      <c r="A40" s="67"/>
      <c r="B40" s="16"/>
      <c r="C40" s="16"/>
      <c r="D40" s="16"/>
      <c r="E40" s="33"/>
      <c r="F40" s="33"/>
      <c r="G40" s="33"/>
      <c r="H40" s="20"/>
      <c r="I40" s="20"/>
      <c r="J40" s="33"/>
      <c r="K40" s="33"/>
      <c r="L40" s="33"/>
      <c r="M40" s="33"/>
      <c r="N40" s="33"/>
      <c r="O40" s="33"/>
      <c r="P40" s="34"/>
      <c r="Q40" s="82"/>
    </row>
    <row r="41" spans="1:17" s="1" customFormat="1" ht="12.75" customHeight="1">
      <c r="A41" s="50" t="s">
        <v>82</v>
      </c>
      <c r="B41" s="56">
        <v>60</v>
      </c>
      <c r="C41" s="56">
        <v>4738</v>
      </c>
      <c r="D41" s="58" t="s">
        <v>67</v>
      </c>
      <c r="E41" s="58" t="s">
        <v>67</v>
      </c>
      <c r="F41" s="57">
        <v>73</v>
      </c>
      <c r="G41" s="57">
        <v>6775</v>
      </c>
      <c r="H41" s="58"/>
      <c r="I41" s="58">
        <v>0</v>
      </c>
      <c r="J41" s="58">
        <v>22</v>
      </c>
      <c r="K41" s="58" t="s">
        <v>67</v>
      </c>
      <c r="L41" s="58" t="s">
        <v>67</v>
      </c>
      <c r="M41" s="58" t="s">
        <v>67</v>
      </c>
      <c r="N41" s="58" t="s">
        <v>67</v>
      </c>
      <c r="O41" s="57">
        <v>37</v>
      </c>
      <c r="P41" s="61">
        <v>1526</v>
      </c>
      <c r="Q41" s="80" t="s">
        <v>17</v>
      </c>
    </row>
    <row r="42" spans="1:17" s="1" customFormat="1" ht="12.75" customHeight="1">
      <c r="A42" s="50" t="s">
        <v>83</v>
      </c>
      <c r="B42" s="58">
        <v>2</v>
      </c>
      <c r="C42" s="58">
        <v>169</v>
      </c>
      <c r="D42" s="58" t="s">
        <v>67</v>
      </c>
      <c r="E42" s="58" t="s">
        <v>67</v>
      </c>
      <c r="F42" s="58" t="s">
        <v>67</v>
      </c>
      <c r="G42" s="58" t="s">
        <v>67</v>
      </c>
      <c r="H42" s="58"/>
      <c r="I42" s="58" t="s">
        <v>67</v>
      </c>
      <c r="J42" s="58" t="s">
        <v>67</v>
      </c>
      <c r="K42" s="58" t="s">
        <v>67</v>
      </c>
      <c r="L42" s="58" t="s">
        <v>67</v>
      </c>
      <c r="M42" s="57">
        <v>3353</v>
      </c>
      <c r="N42" s="57">
        <v>255489</v>
      </c>
      <c r="O42" s="57">
        <v>9276</v>
      </c>
      <c r="P42" s="61">
        <v>378450</v>
      </c>
      <c r="Q42" s="80" t="s">
        <v>18</v>
      </c>
    </row>
    <row r="43" spans="1:17" s="1" customFormat="1" ht="12.75" customHeight="1">
      <c r="A43" s="50" t="s">
        <v>84</v>
      </c>
      <c r="B43" s="58" t="s">
        <v>67</v>
      </c>
      <c r="C43" s="58" t="s">
        <v>67</v>
      </c>
      <c r="D43" s="58" t="s">
        <v>67</v>
      </c>
      <c r="E43" s="58" t="s">
        <v>67</v>
      </c>
      <c r="F43" s="58" t="s">
        <v>67</v>
      </c>
      <c r="G43" s="58" t="s">
        <v>67</v>
      </c>
      <c r="H43" s="58"/>
      <c r="I43" s="58" t="s">
        <v>67</v>
      </c>
      <c r="J43" s="58" t="s">
        <v>67</v>
      </c>
      <c r="K43" s="58" t="s">
        <v>67</v>
      </c>
      <c r="L43" s="58" t="s">
        <v>67</v>
      </c>
      <c r="M43" s="58" t="s">
        <v>67</v>
      </c>
      <c r="N43" s="58" t="s">
        <v>67</v>
      </c>
      <c r="O43" s="58" t="s">
        <v>67</v>
      </c>
      <c r="P43" s="58" t="s">
        <v>67</v>
      </c>
      <c r="Q43" s="80" t="s">
        <v>19</v>
      </c>
    </row>
    <row r="44" spans="1:17" s="1" customFormat="1" ht="12.75" customHeight="1">
      <c r="A44" s="50" t="s">
        <v>85</v>
      </c>
      <c r="B44" s="58">
        <v>2</v>
      </c>
      <c r="C44" s="56">
        <v>174</v>
      </c>
      <c r="D44" s="58" t="s">
        <v>67</v>
      </c>
      <c r="E44" s="58" t="s">
        <v>67</v>
      </c>
      <c r="F44" s="58" t="s">
        <v>67</v>
      </c>
      <c r="G44" s="58" t="s">
        <v>67</v>
      </c>
      <c r="H44" s="58"/>
      <c r="I44" s="58" t="s">
        <v>67</v>
      </c>
      <c r="J44" s="58" t="s">
        <v>67</v>
      </c>
      <c r="K44" s="58" t="s">
        <v>67</v>
      </c>
      <c r="L44" s="58" t="s">
        <v>67</v>
      </c>
      <c r="M44" s="57">
        <v>2030</v>
      </c>
      <c r="N44" s="57">
        <v>209787</v>
      </c>
      <c r="O44" s="57">
        <v>13470</v>
      </c>
      <c r="P44" s="61">
        <v>373582</v>
      </c>
      <c r="Q44" s="80" t="s">
        <v>20</v>
      </c>
    </row>
    <row r="45" spans="1:17" s="1" customFormat="1" ht="12.75" customHeight="1">
      <c r="A45" s="50" t="s">
        <v>86</v>
      </c>
      <c r="B45" s="56">
        <v>44</v>
      </c>
      <c r="C45" s="56">
        <v>5502</v>
      </c>
      <c r="D45" s="58" t="s">
        <v>67</v>
      </c>
      <c r="E45" s="58" t="s">
        <v>67</v>
      </c>
      <c r="F45" s="57">
        <v>15</v>
      </c>
      <c r="G45" s="57">
        <v>3474</v>
      </c>
      <c r="H45" s="58"/>
      <c r="I45" s="58" t="s">
        <v>67</v>
      </c>
      <c r="J45" s="58" t="s">
        <v>67</v>
      </c>
      <c r="K45" s="58" t="s">
        <v>67</v>
      </c>
      <c r="L45" s="58" t="s">
        <v>67</v>
      </c>
      <c r="M45" s="57">
        <v>7021</v>
      </c>
      <c r="N45" s="57">
        <v>982940</v>
      </c>
      <c r="O45" s="57">
        <v>3640</v>
      </c>
      <c r="P45" s="61">
        <v>127397</v>
      </c>
      <c r="Q45" s="80" t="s">
        <v>21</v>
      </c>
    </row>
    <row r="46" spans="1:17" s="1" customFormat="1" ht="12.75" customHeight="1">
      <c r="A46" s="67"/>
      <c r="B46" s="16"/>
      <c r="C46" s="16"/>
      <c r="D46" s="16"/>
      <c r="E46" s="33"/>
      <c r="F46" s="33"/>
      <c r="G46" s="33"/>
      <c r="H46" s="20"/>
      <c r="I46" s="20"/>
      <c r="J46" s="33"/>
      <c r="K46" s="33"/>
      <c r="L46" s="33"/>
      <c r="M46" s="33"/>
      <c r="N46" s="33"/>
      <c r="O46" s="33"/>
      <c r="P46" s="34"/>
      <c r="Q46" s="82"/>
    </row>
    <row r="47" spans="1:17" s="1" customFormat="1" ht="12.75" customHeight="1">
      <c r="A47" s="50" t="s">
        <v>0</v>
      </c>
      <c r="B47" s="56">
        <v>6</v>
      </c>
      <c r="C47" s="56">
        <v>521</v>
      </c>
      <c r="D47" s="58" t="s">
        <v>67</v>
      </c>
      <c r="E47" s="58" t="s">
        <v>67</v>
      </c>
      <c r="F47" s="57">
        <v>11</v>
      </c>
      <c r="G47" s="57">
        <v>892</v>
      </c>
      <c r="H47" s="58"/>
      <c r="I47" s="58">
        <v>0</v>
      </c>
      <c r="J47" s="57">
        <v>24</v>
      </c>
      <c r="K47" s="58" t="s">
        <v>67</v>
      </c>
      <c r="L47" s="58" t="s">
        <v>67</v>
      </c>
      <c r="M47" s="57">
        <v>4705</v>
      </c>
      <c r="N47" s="57">
        <v>461492</v>
      </c>
      <c r="O47" s="57">
        <v>4213</v>
      </c>
      <c r="P47" s="61">
        <v>212363</v>
      </c>
      <c r="Q47" s="80" t="s">
        <v>22</v>
      </c>
    </row>
    <row r="48" spans="1:17" s="1" customFormat="1" ht="12.75" customHeight="1">
      <c r="A48" s="50" t="s">
        <v>1</v>
      </c>
      <c r="B48" s="58">
        <v>207</v>
      </c>
      <c r="C48" s="58">
        <v>17343</v>
      </c>
      <c r="D48" s="58" t="s">
        <v>67</v>
      </c>
      <c r="E48" s="58" t="s">
        <v>67</v>
      </c>
      <c r="F48" s="57">
        <v>138</v>
      </c>
      <c r="G48" s="57">
        <v>15030</v>
      </c>
      <c r="H48" s="58"/>
      <c r="I48" s="58">
        <v>11</v>
      </c>
      <c r="J48" s="57">
        <v>339</v>
      </c>
      <c r="K48" s="58" t="s">
        <v>67</v>
      </c>
      <c r="L48" s="58" t="s">
        <v>67</v>
      </c>
      <c r="M48" s="58" t="s">
        <v>67</v>
      </c>
      <c r="N48" s="58" t="s">
        <v>67</v>
      </c>
      <c r="O48" s="57">
        <v>3</v>
      </c>
      <c r="P48" s="61">
        <v>483</v>
      </c>
      <c r="Q48" s="80" t="s">
        <v>23</v>
      </c>
    </row>
    <row r="49" spans="1:17" s="1" customFormat="1" ht="12.75" customHeight="1">
      <c r="A49" s="50" t="s">
        <v>2</v>
      </c>
      <c r="B49" s="58" t="s">
        <v>67</v>
      </c>
      <c r="C49" s="58" t="s">
        <v>67</v>
      </c>
      <c r="D49" s="58" t="s">
        <v>67</v>
      </c>
      <c r="E49" s="58" t="s">
        <v>67</v>
      </c>
      <c r="F49" s="58" t="s">
        <v>67</v>
      </c>
      <c r="G49" s="58" t="s">
        <v>67</v>
      </c>
      <c r="H49" s="58"/>
      <c r="I49" s="58">
        <v>102</v>
      </c>
      <c r="J49" s="57">
        <v>2901</v>
      </c>
      <c r="K49" s="57">
        <v>2</v>
      </c>
      <c r="L49" s="57">
        <v>309</v>
      </c>
      <c r="M49" s="57">
        <v>2</v>
      </c>
      <c r="N49" s="57">
        <v>261</v>
      </c>
      <c r="O49" s="58">
        <v>3</v>
      </c>
      <c r="P49" s="61">
        <v>130</v>
      </c>
      <c r="Q49" s="80" t="s">
        <v>24</v>
      </c>
    </row>
    <row r="50" spans="1:17" s="1" customFormat="1" ht="12.75" customHeight="1">
      <c r="A50" s="50" t="s">
        <v>3</v>
      </c>
      <c r="B50" s="58" t="s">
        <v>67</v>
      </c>
      <c r="C50" s="58" t="s">
        <v>67</v>
      </c>
      <c r="D50" s="56">
        <v>10</v>
      </c>
      <c r="E50" s="56">
        <v>800</v>
      </c>
      <c r="F50" s="58" t="s">
        <v>67</v>
      </c>
      <c r="G50" s="58" t="s">
        <v>67</v>
      </c>
      <c r="H50" s="58"/>
      <c r="I50" s="58" t="s">
        <v>67</v>
      </c>
      <c r="J50" s="58" t="s">
        <v>67</v>
      </c>
      <c r="K50" s="58" t="s">
        <v>67</v>
      </c>
      <c r="L50" s="58" t="s">
        <v>67</v>
      </c>
      <c r="M50" s="58" t="s">
        <v>67</v>
      </c>
      <c r="N50" s="58" t="s">
        <v>67</v>
      </c>
      <c r="O50" s="58" t="s">
        <v>67</v>
      </c>
      <c r="P50" s="58" t="s">
        <v>67</v>
      </c>
      <c r="Q50" s="80" t="s">
        <v>25</v>
      </c>
    </row>
    <row r="51" spans="1:17" s="1" customFormat="1" ht="12.75" customHeight="1">
      <c r="A51" s="50" t="s">
        <v>4</v>
      </c>
      <c r="B51" s="56">
        <v>26</v>
      </c>
      <c r="C51" s="56">
        <v>2299</v>
      </c>
      <c r="D51" s="56">
        <v>14</v>
      </c>
      <c r="E51" s="56">
        <v>706</v>
      </c>
      <c r="F51" s="57">
        <v>3</v>
      </c>
      <c r="G51" s="57">
        <v>203</v>
      </c>
      <c r="H51" s="58"/>
      <c r="I51" s="58">
        <v>4</v>
      </c>
      <c r="J51" s="57">
        <v>219</v>
      </c>
      <c r="K51" s="58" t="s">
        <v>67</v>
      </c>
      <c r="L51" s="58" t="s">
        <v>67</v>
      </c>
      <c r="M51" s="58" t="s">
        <v>67</v>
      </c>
      <c r="N51" s="58" t="s">
        <v>67</v>
      </c>
      <c r="O51" s="58" t="s">
        <v>67</v>
      </c>
      <c r="P51" s="58" t="s">
        <v>67</v>
      </c>
      <c r="Q51" s="80" t="s">
        <v>26</v>
      </c>
    </row>
    <row r="52" spans="1:17" s="1" customFormat="1" ht="12.75" customHeight="1">
      <c r="A52" s="50" t="s">
        <v>5</v>
      </c>
      <c r="B52" s="56">
        <v>148</v>
      </c>
      <c r="C52" s="56">
        <v>15739</v>
      </c>
      <c r="D52" s="56">
        <v>38</v>
      </c>
      <c r="E52" s="56">
        <v>4256</v>
      </c>
      <c r="F52" s="57">
        <v>554</v>
      </c>
      <c r="G52" s="57">
        <v>74639</v>
      </c>
      <c r="H52" s="58"/>
      <c r="I52" s="58">
        <v>2</v>
      </c>
      <c r="J52" s="57">
        <v>1840</v>
      </c>
      <c r="K52" s="58" t="s">
        <v>67</v>
      </c>
      <c r="L52" s="58" t="s">
        <v>67</v>
      </c>
      <c r="M52" s="57">
        <v>393</v>
      </c>
      <c r="N52" s="57">
        <v>29925</v>
      </c>
      <c r="O52" s="58" t="s">
        <v>67</v>
      </c>
      <c r="P52" s="58" t="s">
        <v>67</v>
      </c>
      <c r="Q52" s="80" t="s">
        <v>27</v>
      </c>
    </row>
    <row r="53" spans="1:17" s="1" customFormat="1" ht="12.75" customHeight="1">
      <c r="A53" s="67"/>
      <c r="B53" s="16"/>
      <c r="C53" s="16"/>
      <c r="D53" s="16"/>
      <c r="E53" s="16"/>
      <c r="F53" s="33"/>
      <c r="G53" s="33"/>
      <c r="H53" s="20"/>
      <c r="I53" s="20"/>
      <c r="J53" s="33"/>
      <c r="K53" s="33"/>
      <c r="L53" s="33"/>
      <c r="M53" s="33"/>
      <c r="N53" s="33"/>
      <c r="O53" s="33"/>
      <c r="P53" s="34"/>
      <c r="Q53" s="82"/>
    </row>
    <row r="54" spans="1:17" s="1" customFormat="1" ht="12.75" customHeight="1">
      <c r="A54" s="50" t="s">
        <v>6</v>
      </c>
      <c r="B54" s="56">
        <v>483</v>
      </c>
      <c r="C54" s="56">
        <v>48330</v>
      </c>
      <c r="D54" s="58" t="s">
        <v>67</v>
      </c>
      <c r="E54" s="58" t="s">
        <v>67</v>
      </c>
      <c r="F54" s="57">
        <v>1514</v>
      </c>
      <c r="G54" s="57">
        <v>88657</v>
      </c>
      <c r="H54" s="58"/>
      <c r="I54" s="58" t="s">
        <v>67</v>
      </c>
      <c r="J54" s="58" t="s">
        <v>67</v>
      </c>
      <c r="K54" s="58" t="s">
        <v>67</v>
      </c>
      <c r="L54" s="58" t="s">
        <v>67</v>
      </c>
      <c r="M54" s="58" t="s">
        <v>67</v>
      </c>
      <c r="N54" s="58" t="s">
        <v>67</v>
      </c>
      <c r="O54" s="58" t="s">
        <v>67</v>
      </c>
      <c r="P54" s="58" t="s">
        <v>67</v>
      </c>
      <c r="Q54" s="80" t="s">
        <v>28</v>
      </c>
    </row>
    <row r="55" spans="1:17" s="1" customFormat="1" ht="12.75" customHeight="1">
      <c r="A55" s="50" t="s">
        <v>7</v>
      </c>
      <c r="B55" s="58">
        <v>771</v>
      </c>
      <c r="C55" s="58">
        <v>111215</v>
      </c>
      <c r="D55" s="58" t="s">
        <v>67</v>
      </c>
      <c r="E55" s="58" t="s">
        <v>67</v>
      </c>
      <c r="F55" s="57">
        <v>128</v>
      </c>
      <c r="G55" s="57">
        <v>11336</v>
      </c>
      <c r="H55" s="58"/>
      <c r="I55" s="58" t="s">
        <v>67</v>
      </c>
      <c r="J55" s="58" t="s">
        <v>67</v>
      </c>
      <c r="K55" s="58" t="s">
        <v>67</v>
      </c>
      <c r="L55" s="58" t="s">
        <v>67</v>
      </c>
      <c r="M55" s="57">
        <v>48</v>
      </c>
      <c r="N55" s="57">
        <v>7932</v>
      </c>
      <c r="O55" s="57">
        <v>35</v>
      </c>
      <c r="P55" s="61">
        <v>694</v>
      </c>
      <c r="Q55" s="80" t="s">
        <v>29</v>
      </c>
    </row>
    <row r="56" spans="1:17" s="1" customFormat="1" ht="12.75" customHeight="1">
      <c r="A56" s="50" t="s">
        <v>8</v>
      </c>
      <c r="B56" s="58" t="s">
        <v>67</v>
      </c>
      <c r="C56" s="58" t="s">
        <v>67</v>
      </c>
      <c r="D56" s="58" t="s">
        <v>67</v>
      </c>
      <c r="E56" s="58" t="s">
        <v>67</v>
      </c>
      <c r="F56" s="58" t="s">
        <v>67</v>
      </c>
      <c r="G56" s="58" t="s">
        <v>67</v>
      </c>
      <c r="H56" s="58"/>
      <c r="I56" s="58" t="s">
        <v>67</v>
      </c>
      <c r="J56" s="58" t="s">
        <v>67</v>
      </c>
      <c r="K56" s="58" t="s">
        <v>67</v>
      </c>
      <c r="L56" s="58" t="s">
        <v>67</v>
      </c>
      <c r="M56" s="58" t="s">
        <v>67</v>
      </c>
      <c r="N56" s="58" t="s">
        <v>67</v>
      </c>
      <c r="O56" s="58" t="s">
        <v>67</v>
      </c>
      <c r="P56" s="58" t="s">
        <v>67</v>
      </c>
      <c r="Q56" s="80" t="s">
        <v>30</v>
      </c>
    </row>
    <row r="57" spans="1:17" s="1" customFormat="1" ht="12.75" customHeight="1">
      <c r="A57" s="50" t="s">
        <v>9</v>
      </c>
      <c r="B57" s="58" t="s">
        <v>67</v>
      </c>
      <c r="C57" s="58" t="s">
        <v>67</v>
      </c>
      <c r="D57" s="58" t="s">
        <v>67</v>
      </c>
      <c r="E57" s="58" t="s">
        <v>67</v>
      </c>
      <c r="F57" s="58" t="s">
        <v>67</v>
      </c>
      <c r="G57" s="58" t="s">
        <v>67</v>
      </c>
      <c r="H57" s="58"/>
      <c r="I57" s="58" t="s">
        <v>67</v>
      </c>
      <c r="J57" s="58" t="s">
        <v>67</v>
      </c>
      <c r="K57" s="58" t="s">
        <v>67</v>
      </c>
      <c r="L57" s="58" t="s">
        <v>67</v>
      </c>
      <c r="M57" s="58" t="s">
        <v>67</v>
      </c>
      <c r="N57" s="58" t="s">
        <v>67</v>
      </c>
      <c r="O57" s="58" t="s">
        <v>67</v>
      </c>
      <c r="P57" s="58" t="s">
        <v>67</v>
      </c>
      <c r="Q57" s="80" t="s">
        <v>31</v>
      </c>
    </row>
    <row r="58" spans="1:17" s="1" customFormat="1" ht="12.75" customHeight="1">
      <c r="A58" s="50" t="s">
        <v>10</v>
      </c>
      <c r="B58" s="58">
        <v>20</v>
      </c>
      <c r="C58" s="58">
        <v>1718</v>
      </c>
      <c r="D58" s="56">
        <v>709</v>
      </c>
      <c r="E58" s="56">
        <v>61688</v>
      </c>
      <c r="F58" s="58" t="s">
        <v>67</v>
      </c>
      <c r="G58" s="58" t="s">
        <v>67</v>
      </c>
      <c r="H58" s="58"/>
      <c r="I58" s="58">
        <v>17</v>
      </c>
      <c r="J58" s="57">
        <v>665</v>
      </c>
      <c r="K58" s="58" t="s">
        <v>67</v>
      </c>
      <c r="L58" s="58" t="s">
        <v>67</v>
      </c>
      <c r="M58" s="57">
        <v>2022</v>
      </c>
      <c r="N58" s="57">
        <v>287145</v>
      </c>
      <c r="O58" s="58" t="s">
        <v>67</v>
      </c>
      <c r="P58" s="58" t="s">
        <v>67</v>
      </c>
      <c r="Q58" s="80" t="s">
        <v>32</v>
      </c>
    </row>
    <row r="59" spans="1:17" s="1" customFormat="1" ht="6.75" customHeight="1">
      <c r="A59" s="51"/>
      <c r="B59" s="68"/>
      <c r="C59" s="68"/>
      <c r="D59" s="68"/>
      <c r="E59" s="68"/>
      <c r="F59" s="68"/>
      <c r="G59" s="68"/>
      <c r="H59" s="69"/>
      <c r="I59" s="68"/>
      <c r="J59" s="68"/>
      <c r="K59" s="68"/>
      <c r="L59" s="68"/>
      <c r="M59" s="68"/>
      <c r="N59" s="68"/>
      <c r="O59" s="68"/>
      <c r="P59" s="70"/>
      <c r="Q59" s="19"/>
    </row>
    <row r="60" spans="1:9" s="1" customFormat="1" ht="12" customHeight="1">
      <c r="A60" s="71" t="s">
        <v>69</v>
      </c>
      <c r="E60" s="9"/>
      <c r="F60" s="9"/>
      <c r="G60" s="9"/>
      <c r="H60" s="9"/>
      <c r="I60" s="9" t="s">
        <v>70</v>
      </c>
    </row>
    <row r="61" spans="1:9" s="1" customFormat="1" ht="9" customHeight="1">
      <c r="A61" s="71" t="s">
        <v>71</v>
      </c>
      <c r="E61" s="5"/>
      <c r="H61" s="9"/>
      <c r="I61" s="9" t="s">
        <v>89</v>
      </c>
    </row>
    <row r="62" spans="5:9" s="1" customFormat="1" ht="9" customHeight="1">
      <c r="E62" s="5"/>
      <c r="H62" s="9"/>
      <c r="I62" s="9"/>
    </row>
    <row r="63" spans="8:9" s="1" customFormat="1" ht="9.75" customHeight="1">
      <c r="H63" s="9"/>
      <c r="I63" s="9"/>
    </row>
    <row r="64" spans="8:9" s="1" customFormat="1" ht="9" customHeight="1">
      <c r="H64" s="9"/>
      <c r="I64" s="9"/>
    </row>
    <row r="65" spans="1:9" s="1" customFormat="1" ht="11.25">
      <c r="A65" s="5"/>
      <c r="B65" s="5"/>
      <c r="C65" s="5"/>
      <c r="D65" s="5"/>
      <c r="H65" s="9"/>
      <c r="I65" s="9"/>
    </row>
    <row r="66" spans="8:17" s="1" customFormat="1" ht="15.75">
      <c r="H66" s="9"/>
      <c r="I66" s="9"/>
      <c r="Q66" s="2"/>
    </row>
    <row r="67" spans="8:9" s="1" customFormat="1" ht="11.25">
      <c r="H67" s="9"/>
      <c r="I67" s="9"/>
    </row>
    <row r="68" spans="1:17" ht="15.75">
      <c r="A68" s="1"/>
      <c r="H68" s="3"/>
      <c r="I68" s="3"/>
      <c r="J68" s="1"/>
      <c r="Q68" s="1"/>
    </row>
    <row r="69" spans="8:9" s="1" customFormat="1" ht="11.25">
      <c r="H69" s="9"/>
      <c r="I69" s="9"/>
    </row>
    <row r="70" spans="8:9" s="1" customFormat="1" ht="11.25">
      <c r="H70" s="9"/>
      <c r="I70" s="9"/>
    </row>
    <row r="71" spans="8:9" s="1" customFormat="1" ht="11.25">
      <c r="H71" s="9"/>
      <c r="I71" s="9"/>
    </row>
    <row r="72" spans="8:17" s="1" customFormat="1" ht="15.75">
      <c r="H72" s="9"/>
      <c r="I72" s="9"/>
      <c r="Q72" s="2"/>
    </row>
    <row r="73" spans="8:17" s="1" customFormat="1" ht="15.75">
      <c r="H73" s="9"/>
      <c r="I73" s="9"/>
      <c r="Q73" s="2"/>
    </row>
    <row r="74" spans="8:9" ht="15.75">
      <c r="H74" s="3"/>
      <c r="I74" s="3"/>
    </row>
    <row r="75" spans="8:9" ht="15.75">
      <c r="H75" s="3"/>
      <c r="I75" s="3"/>
    </row>
    <row r="76" spans="8:9" ht="15.75">
      <c r="H76" s="3"/>
      <c r="I76" s="3"/>
    </row>
    <row r="77" spans="8:9" ht="15.75">
      <c r="H77" s="3"/>
      <c r="I77" s="3"/>
    </row>
  </sheetData>
  <mergeCells count="2">
    <mergeCell ref="I2:Q2"/>
    <mergeCell ref="A2:G2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2004-07-01T10:05:17Z</dcterms:modified>
  <cp:category/>
  <cp:version/>
  <cp:contentType/>
  <cp:contentStatus/>
</cp:coreProperties>
</file>