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28" sheetId="1" r:id="rId1"/>
  </sheets>
  <definedNames/>
  <calcPr fullCalcOnLoad="1"/>
</workbook>
</file>

<file path=xl/sharedStrings.xml><?xml version="1.0" encoding="utf-8"?>
<sst xmlns="http://schemas.openxmlformats.org/spreadsheetml/2006/main" count="249" uniqueCount="131">
  <si>
    <t xml:space="preserve">        83</t>
  </si>
  <si>
    <t xml:space="preserve">        84</t>
  </si>
  <si>
    <t xml:space="preserve">        87</t>
  </si>
  <si>
    <t xml:space="preserve">        88</t>
  </si>
  <si>
    <t xml:space="preserve">        89</t>
  </si>
  <si>
    <t xml:space="preserve">        90</t>
  </si>
  <si>
    <t xml:space="preserve">        91</t>
  </si>
  <si>
    <t>-</t>
  </si>
  <si>
    <t xml:space="preserve"> {</t>
  </si>
  <si>
    <t xml:space="preserve"> Taiwan Province</t>
  </si>
  <si>
    <r>
      <t xml:space="preserve">   328     91</t>
    </r>
    <r>
      <rPr>
        <sz val="8"/>
        <rFont val="標楷體"/>
        <family val="4"/>
      </rPr>
      <t>年農業統計年報</t>
    </r>
  </si>
  <si>
    <t xml:space="preserve">AG. STATISTICS YEARBOOK 2002     329   </t>
  </si>
  <si>
    <r>
      <t xml:space="preserve">3.  </t>
    </r>
    <r>
      <rPr>
        <sz val="14"/>
        <rFont val="標楷體"/>
        <family val="4"/>
      </rPr>
      <t xml:space="preserve">自    給    肥    料 </t>
    </r>
  </si>
  <si>
    <r>
      <t xml:space="preserve">4.  </t>
    </r>
    <r>
      <rPr>
        <sz val="14"/>
        <rFont val="標楷體"/>
        <family val="4"/>
      </rPr>
      <t xml:space="preserve">農  藥 </t>
    </r>
    <r>
      <rPr>
        <sz val="14"/>
        <rFont val="Times New Roman"/>
        <family val="1"/>
      </rPr>
      <t xml:space="preserve">Agricultural Chemicals </t>
    </r>
  </si>
  <si>
    <t>Farm-produced Fertilizers</t>
  </si>
  <si>
    <r>
      <t>(1)</t>
    </r>
    <r>
      <rPr>
        <sz val="10"/>
        <rFont val="標楷體"/>
        <family val="4"/>
      </rPr>
      <t>國 內 生 產 量</t>
    </r>
    <r>
      <rPr>
        <sz val="10"/>
        <rFont val="Times New Roman"/>
        <family val="1"/>
      </rPr>
      <t xml:space="preserve"> Local Production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</si>
  <si>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</si>
  <si>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t xml:space="preserve">Unit:m.t.   </t>
  </si>
  <si>
    <t xml:space="preserve">Unit : m.t.   </t>
  </si>
  <si>
    <r>
      <t>項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目</t>
    </r>
  </si>
  <si>
    <r>
      <t>民國</t>
    </r>
    <r>
      <rPr>
        <sz val="8"/>
        <rFont val="Times New Roman"/>
        <family val="1"/>
      </rPr>
      <t>80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</si>
  <si>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</si>
  <si>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</si>
  <si>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</si>
  <si>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</si>
  <si>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</si>
  <si>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</si>
  <si>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</si>
  <si>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</si>
  <si>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</si>
  <si>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</si>
  <si>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</si>
  <si>
    <t>年次及地區別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</si>
  <si>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</si>
  <si>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>綠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肥</t>
    </r>
  </si>
  <si>
    <r>
      <t>堆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肥</t>
    </r>
  </si>
  <si>
    <r>
      <t xml:space="preserve">畜 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禽 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糞</t>
    </r>
  </si>
  <si>
    <r>
      <t>草 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灰</t>
    </r>
  </si>
  <si>
    <r>
      <t>稻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草</t>
    </r>
  </si>
  <si>
    <r>
      <t>稻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榖</t>
    </r>
  </si>
  <si>
    <r>
      <t xml:space="preserve">其  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</si>
  <si>
    <t>Items</t>
  </si>
  <si>
    <t>Green</t>
  </si>
  <si>
    <t>Animal</t>
  </si>
  <si>
    <t>Year, District</t>
  </si>
  <si>
    <t>Total</t>
  </si>
  <si>
    <t>Manure</t>
  </si>
  <si>
    <t>Compost</t>
  </si>
  <si>
    <t>Dung</t>
  </si>
  <si>
    <t>Asher</t>
  </si>
  <si>
    <t>Straw</t>
  </si>
  <si>
    <t>Rice Husks</t>
  </si>
  <si>
    <t>Others</t>
  </si>
  <si>
    <r>
      <t>合</t>
    </r>
    <r>
      <rPr>
        <b/>
        <sz val="8"/>
        <rFont val="Times New Roman"/>
        <family val="1"/>
      </rPr>
      <t xml:space="preserve">    </t>
    </r>
    <r>
      <rPr>
        <b/>
        <sz val="8"/>
        <rFont val="標楷體"/>
        <family val="4"/>
      </rPr>
      <t>計</t>
    </r>
  </si>
  <si>
    <t>殺蟲劑</t>
  </si>
  <si>
    <t>Insecticides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</si>
  <si>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</si>
  <si>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</si>
  <si>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</t>
  </si>
  <si>
    <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82    </t>
    </r>
    <r>
      <rPr>
        <sz val="8"/>
        <rFont val="標楷體"/>
        <family val="4"/>
      </rPr>
      <t>年</t>
    </r>
  </si>
  <si>
    <t>殺菌劑</t>
  </si>
  <si>
    <t>Fungicides</t>
  </si>
  <si>
    <t xml:space="preserve">        85</t>
  </si>
  <si>
    <t>除草劑</t>
  </si>
  <si>
    <t>Herbicides</t>
  </si>
  <si>
    <t xml:space="preserve">        86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</si>
  <si>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</si>
  <si>
    <r>
      <t xml:space="preserve">單位 </t>
    </r>
    <r>
      <rPr>
        <sz val="8"/>
        <rFont val="Times New Roman"/>
        <family val="1"/>
      </rPr>
      <t>: {</t>
    </r>
  </si>
  <si>
    <r>
      <t>數量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公噸</t>
    </r>
  </si>
  <si>
    <r>
      <t>(2)</t>
    </r>
    <r>
      <rPr>
        <sz val="10"/>
        <rFont val="標楷體"/>
        <family val="4"/>
      </rPr>
      <t>輸 出 量 值</t>
    </r>
    <r>
      <rPr>
        <sz val="10"/>
        <rFont val="Times New Roman"/>
        <family val="1"/>
      </rPr>
      <t xml:space="preserve"> Value and Quantity of Exports</t>
    </r>
  </si>
  <si>
    <t>Unit : {</t>
  </si>
  <si>
    <t>Quantity:m.t.</t>
  </si>
  <si>
    <r>
      <t>價值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千美元</t>
    </r>
  </si>
  <si>
    <t>Value:US$1,000</t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</si>
  <si>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</si>
  <si>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Taipei City</t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</si>
  <si>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</si>
  <si>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Kaohsiung City</t>
  </si>
  <si>
    <t>成品</t>
  </si>
  <si>
    <t>原體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</si>
  <si>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</si>
  <si>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</si>
  <si>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Taipei County</t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</si>
  <si>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</si>
  <si>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Yilan County</t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</si>
  <si>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圓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</si>
  <si>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Taoyuan County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</si>
  <si>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</si>
  <si>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</si>
  <si>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Hsinchu County</t>
  </si>
  <si>
    <t>Quantity</t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</si>
  <si>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</si>
  <si>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Miaoli County</t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</si>
  <si>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</si>
  <si>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Taichung County</t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</si>
  <si>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</si>
  <si>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Changhua County</t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</si>
  <si>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</si>
  <si>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Nantou County</t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</si>
  <si>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</si>
  <si>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Yunlin County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</si>
  <si>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</si>
  <si>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Chiayi County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</si>
  <si>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</si>
  <si>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Tainan County</t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</si>
  <si>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</si>
  <si>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Kaohsiung County</t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</si>
  <si>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</si>
  <si>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Pingtung County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</si>
  <si>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</si>
  <si>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Taitung County</t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</si>
  <si>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</si>
  <si>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Hualien County</t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</si>
  <si>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</si>
  <si>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</si>
  <si>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>Penghu County</t>
  </si>
  <si>
    <t>Value</t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</si>
  <si>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</si>
  <si>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Keelung City</t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</si>
  <si>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</si>
  <si>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Hsinchu City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</si>
  <si>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</si>
  <si>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Taichung City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</si>
  <si>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</si>
  <si>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Chiayi City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</si>
  <si>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</si>
  <si>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Tainan City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</si>
  <si>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: 行政院農業委員會中部辦公室。</t>
    </r>
  </si>
  <si>
    <r>
      <t xml:space="preserve">   </t>
    </r>
    <r>
      <rPr>
        <sz val="8"/>
        <rFont val="標楷體"/>
        <family val="4"/>
      </rPr>
      <t xml:space="preserve">資料來源 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臺灣區植物保護工業同業公會、行政院農業委員會農糧處。</t>
    </r>
  </si>
  <si>
    <t xml:space="preserve">   Source : Central Region Office ,COA,Executive Yuan.</t>
  </si>
  <si>
    <t xml:space="preserve">   Source:Taiwan Crop Protection Industry Association ; Department of Food and Agriculture,COA, 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</si>
</sst>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2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12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1"/>
    </font>
    <font>
      <sz val="10"/>
      <name val="標楷體"/>
      <family val="4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sz val="9"/>
      <name val="新細明體"/>
      <family val="1"/>
    </font>
    <font>
      <sz val="8"/>
      <name val="細明體"/>
      <family val="3"/>
    </font>
    <font>
      <b/>
      <sz val="8"/>
      <name val="新細明體"/>
      <family val="1"/>
    </font>
    <font>
      <b/>
      <sz val="12"/>
      <name val="新細明體"/>
      <family val="0"/>
    </font>
    <font>
      <sz val="8"/>
      <name val="新細明體"/>
      <family val="1"/>
    </font>
    <font>
      <sz val="12"/>
      <name val="新細明體"/>
      <family val="0"/>
    </font>
    <font>
      <sz val="8"/>
      <name val="華康楷書體W5"/>
      <family val="1"/>
    </font>
    <font>
      <sz val="12"/>
      <name val="華康楷書體W5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9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/>
    </xf>
    <xf numFmtId="0" fontId="9" fillId="0" borderId="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Continuous" vertical="top"/>
    </xf>
    <xf numFmtId="0" fontId="9" fillId="0" borderId="14" xfId="0" applyFont="1" applyFill="1" applyBorder="1" applyAlignment="1">
      <alignment horizontal="centerContinuous" vertical="top"/>
    </xf>
    <xf numFmtId="0" fontId="9" fillId="0" borderId="15" xfId="0" applyFont="1" applyFill="1" applyBorder="1" applyAlignment="1">
      <alignment horizontal="centerContinuous" vertical="top"/>
    </xf>
    <xf numFmtId="0" fontId="9" fillId="0" borderId="16" xfId="0" applyFont="1" applyFill="1" applyBorder="1" applyAlignment="1">
      <alignment horizontal="centerContinuous" vertical="top"/>
    </xf>
    <xf numFmtId="0" fontId="9" fillId="0" borderId="15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6" fillId="0" borderId="9" xfId="0" applyFont="1" applyFill="1" applyBorder="1" applyAlignment="1">
      <alignment horizontal="centerContinuous" vertical="top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top"/>
    </xf>
    <xf numFmtId="0" fontId="6" fillId="0" borderId="11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Continuous" vertical="top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/>
    </xf>
    <xf numFmtId="176" fontId="15" fillId="0" borderId="0" xfId="0" applyNumberFormat="1" applyFont="1" applyFill="1" applyBorder="1" applyAlignment="1">
      <alignment horizontal="center" vertical="top"/>
    </xf>
    <xf numFmtId="176" fontId="15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/>
    </xf>
    <xf numFmtId="176" fontId="9" fillId="0" borderId="0" xfId="0" applyNumberFormat="1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176" fontId="6" fillId="0" borderId="8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6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 quotePrefix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176" fontId="9" fillId="0" borderId="8" xfId="0" applyNumberFormat="1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 quotePrefix="1">
      <alignment horizontal="center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left"/>
      <protection locked="0"/>
    </xf>
    <xf numFmtId="176" fontId="6" fillId="0" borderId="8" xfId="0" applyNumberFormat="1" applyFont="1" applyFill="1" applyBorder="1" applyAlignment="1" applyProtection="1" quotePrefix="1">
      <alignment horizontal="right"/>
      <protection locked="0"/>
    </xf>
    <xf numFmtId="0" fontId="9" fillId="0" borderId="8" xfId="0" applyFont="1" applyBorder="1" applyAlignment="1" quotePrefix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 quotePrefix="1">
      <alignment horizontal="right"/>
      <protection locked="0"/>
    </xf>
    <xf numFmtId="176" fontId="9" fillId="0" borderId="12" xfId="0" applyNumberFormat="1" applyFont="1" applyFill="1" applyBorder="1" applyAlignment="1" applyProtection="1" quotePrefix="1">
      <alignment horizontal="right"/>
      <protection locked="0"/>
    </xf>
    <xf numFmtId="176" fontId="6" fillId="0" borderId="13" xfId="0" applyNumberFormat="1" applyFont="1" applyFill="1" applyBorder="1" applyAlignment="1" applyProtection="1" quotePrefix="1">
      <alignment horizontal="right"/>
      <protection locked="0"/>
    </xf>
    <xf numFmtId="0" fontId="18" fillId="0" borderId="0" xfId="0" applyFont="1" applyBorder="1" applyAlignment="1">
      <alignment horizontal="center"/>
    </xf>
    <xf numFmtId="176" fontId="9" fillId="0" borderId="0" xfId="0" applyNumberFormat="1" applyFont="1" applyFill="1" applyBorder="1" applyAlignment="1" quotePrefix="1">
      <alignment horizontal="right"/>
    </xf>
    <xf numFmtId="176" fontId="9" fillId="0" borderId="0" xfId="17" applyNumberFormat="1" applyFont="1" applyBorder="1" applyAlignment="1" applyProtection="1">
      <alignment/>
      <protection locked="0"/>
    </xf>
    <xf numFmtId="176" fontId="9" fillId="0" borderId="8" xfId="17" applyNumberFormat="1" applyFont="1" applyBorder="1" applyAlignment="1" applyProtection="1">
      <alignment/>
      <protection locked="0"/>
    </xf>
    <xf numFmtId="176" fontId="16" fillId="0" borderId="0" xfId="0" applyNumberFormat="1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>
      <alignment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5" fillId="0" borderId="8" xfId="0" applyFont="1" applyBorder="1" applyAlignment="1" quotePrefix="1">
      <alignment horizontal="center" vertical="center"/>
    </xf>
    <xf numFmtId="176" fontId="15" fillId="0" borderId="0" xfId="0" applyNumberFormat="1" applyFont="1" applyFill="1" applyBorder="1" applyAlignment="1" quotePrefix="1">
      <alignment horizontal="right"/>
    </xf>
    <xf numFmtId="176" fontId="15" fillId="0" borderId="0" xfId="0" applyNumberFormat="1" applyFont="1" applyBorder="1" applyAlignment="1">
      <alignment horizontal="right"/>
    </xf>
    <xf numFmtId="0" fontId="15" fillId="0" borderId="12" xfId="0" applyFont="1" applyFill="1" applyBorder="1" applyAlignment="1" applyProtection="1" quotePrefix="1">
      <alignment horizontal="center"/>
      <protection locked="0"/>
    </xf>
    <xf numFmtId="0" fontId="0" fillId="0" borderId="1" xfId="0" applyBorder="1" applyAlignment="1">
      <alignment horizontal="center" vertical="center"/>
    </xf>
    <xf numFmtId="176" fontId="6" fillId="0" borderId="1" xfId="0" applyNumberFormat="1" applyFont="1" applyFill="1" applyBorder="1" applyAlignment="1" applyProtection="1" quotePrefix="1">
      <alignment horizontal="right"/>
      <protection locked="0"/>
    </xf>
    <xf numFmtId="176" fontId="9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6" fillId="0" borderId="8" xfId="0" applyFont="1" applyBorder="1" applyAlignment="1" quotePrefix="1">
      <alignment/>
    </xf>
    <xf numFmtId="176" fontId="9" fillId="0" borderId="0" xfId="0" applyNumberFormat="1" applyFont="1" applyFill="1" applyBorder="1" applyAlignment="1">
      <alignment horizontal="right"/>
    </xf>
    <xf numFmtId="176" fontId="9" fillId="0" borderId="8" xfId="0" applyNumberFormat="1" applyFont="1" applyFill="1" applyBorder="1" applyAlignment="1">
      <alignment horizontal="right"/>
    </xf>
    <xf numFmtId="0" fontId="6" fillId="0" borderId="12" xfId="0" applyFont="1" applyBorder="1" applyAlignment="1" quotePrefix="1">
      <alignment/>
    </xf>
    <xf numFmtId="0" fontId="6" fillId="0" borderId="8" xfId="16" applyFont="1" applyFill="1" applyBorder="1" applyAlignment="1">
      <alignment horizontal="center"/>
      <protection/>
    </xf>
    <xf numFmtId="176" fontId="9" fillId="0" borderId="0" xfId="0" applyNumberFormat="1" applyFont="1" applyBorder="1" applyAlignment="1">
      <alignment horizontal="right"/>
    </xf>
    <xf numFmtId="0" fontId="9" fillId="0" borderId="12" xfId="15" applyFont="1" applyBorder="1" applyAlignment="1" applyProtection="1">
      <alignment horizontal="left" vertical="center"/>
      <protection locked="0"/>
    </xf>
    <xf numFmtId="0" fontId="9" fillId="0" borderId="8" xfId="16" applyFont="1" applyFill="1" applyBorder="1" applyAlignment="1">
      <alignment/>
      <protection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Fill="1" applyBorder="1" applyAlignment="1" quotePrefix="1">
      <alignment horizontal="right"/>
    </xf>
    <xf numFmtId="176" fontId="6" fillId="0" borderId="5" xfId="0" applyNumberFormat="1" applyFont="1" applyFill="1" applyBorder="1" applyAlignment="1" quotePrefix="1">
      <alignment horizontal="right"/>
    </xf>
    <xf numFmtId="0" fontId="19" fillId="0" borderId="0" xfId="0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76" fontId="15" fillId="0" borderId="0" xfId="0" applyNumberFormat="1" applyFont="1" applyFill="1" applyBorder="1" applyAlignment="1" applyProtection="1">
      <alignment horizontal="right"/>
      <protection locked="0"/>
    </xf>
    <xf numFmtId="0" fontId="9" fillId="0" borderId="8" xfId="16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176" fontId="15" fillId="0" borderId="0" xfId="0" applyNumberFormat="1" applyFont="1" applyFill="1" applyBorder="1" applyAlignment="1" applyProtection="1" quotePrefix="1">
      <alignment horizontal="right"/>
      <protection locked="0"/>
    </xf>
    <xf numFmtId="0" fontId="9" fillId="0" borderId="12" xfId="15" applyFont="1" applyBorder="1" applyAlignment="1" applyProtection="1">
      <alignment horizontal="left" vertical="center" indent="1"/>
      <protection locked="0"/>
    </xf>
    <xf numFmtId="0" fontId="21" fillId="0" borderId="0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0" borderId="8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76" fontId="21" fillId="0" borderId="0" xfId="0" applyNumberFormat="1" applyFont="1" applyFill="1" applyAlignment="1">
      <alignment horizontal="right"/>
    </xf>
    <xf numFmtId="176" fontId="15" fillId="0" borderId="0" xfId="0" applyNumberFormat="1" applyFont="1" applyFill="1" applyAlignment="1">
      <alignment horizontal="right"/>
    </xf>
    <xf numFmtId="176" fontId="15" fillId="0" borderId="0" xfId="0" applyNumberFormat="1" applyFont="1" applyFill="1" applyBorder="1" applyAlignment="1">
      <alignment horizontal="center"/>
    </xf>
    <xf numFmtId="176" fontId="15" fillId="0" borderId="0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</cellXfs>
  <cellStyles count="8">
    <cellStyle name="Normal" xfId="0"/>
    <cellStyle name="一般_27H" xfId="15"/>
    <cellStyle name="一般_耕地與農會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26</xdr:row>
      <xdr:rowOff>76200</xdr:rowOff>
    </xdr:from>
    <xdr:to>
      <xdr:col>12</xdr:col>
      <xdr:colOff>57150</xdr:colOff>
      <xdr:row>32</xdr:row>
      <xdr:rowOff>114300</xdr:rowOff>
    </xdr:to>
    <xdr:sp>
      <xdr:nvSpPr>
        <xdr:cNvPr id="1" name="繪圖 35"/>
        <xdr:cNvSpPr>
          <a:spLocks/>
        </xdr:cNvSpPr>
      </xdr:nvSpPr>
      <xdr:spPr>
        <a:xfrm>
          <a:off x="8029575" y="4019550"/>
          <a:ext cx="57150" cy="10096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32</xdr:row>
      <xdr:rowOff>104775</xdr:rowOff>
    </xdr:from>
    <xdr:to>
      <xdr:col>11</xdr:col>
      <xdr:colOff>466725</xdr:colOff>
      <xdr:row>39</xdr:row>
      <xdr:rowOff>19050</xdr:rowOff>
    </xdr:to>
    <xdr:sp>
      <xdr:nvSpPr>
        <xdr:cNvPr id="2" name="繪圖 36"/>
        <xdr:cNvSpPr>
          <a:spLocks/>
        </xdr:cNvSpPr>
      </xdr:nvSpPr>
      <xdr:spPr>
        <a:xfrm>
          <a:off x="8029575" y="5019675"/>
          <a:ext cx="0" cy="1047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39</xdr:row>
      <xdr:rowOff>9525</xdr:rowOff>
    </xdr:from>
    <xdr:to>
      <xdr:col>12</xdr:col>
      <xdr:colOff>66675</xdr:colOff>
      <xdr:row>39</xdr:row>
      <xdr:rowOff>38100</xdr:rowOff>
    </xdr:to>
    <xdr:sp>
      <xdr:nvSpPr>
        <xdr:cNvPr id="3" name="繪圖 37"/>
        <xdr:cNvSpPr>
          <a:spLocks/>
        </xdr:cNvSpPr>
      </xdr:nvSpPr>
      <xdr:spPr>
        <a:xfrm>
          <a:off x="8029575" y="6057900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40</xdr:row>
      <xdr:rowOff>76200</xdr:rowOff>
    </xdr:from>
    <xdr:to>
      <xdr:col>12</xdr:col>
      <xdr:colOff>57150</xdr:colOff>
      <xdr:row>46</xdr:row>
      <xdr:rowOff>114300</xdr:rowOff>
    </xdr:to>
    <xdr:sp>
      <xdr:nvSpPr>
        <xdr:cNvPr id="4" name="繪圖 35"/>
        <xdr:cNvSpPr>
          <a:spLocks/>
        </xdr:cNvSpPr>
      </xdr:nvSpPr>
      <xdr:spPr>
        <a:xfrm>
          <a:off x="8029575" y="6286500"/>
          <a:ext cx="57150" cy="1009650"/>
        </a:xfrm>
        <a:custGeom>
          <a:pathLst>
            <a:path h="16384" w="16384">
              <a:moveTo>
                <a:pt x="16384" y="0"/>
              </a:moveTo>
              <a:lnTo>
                <a:pt x="0" y="565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46</xdr:row>
      <xdr:rowOff>104775</xdr:rowOff>
    </xdr:from>
    <xdr:to>
      <xdr:col>11</xdr:col>
      <xdr:colOff>466725</xdr:colOff>
      <xdr:row>53</xdr:row>
      <xdr:rowOff>19050</xdr:rowOff>
    </xdr:to>
    <xdr:sp>
      <xdr:nvSpPr>
        <xdr:cNvPr id="5" name="繪圖 36"/>
        <xdr:cNvSpPr>
          <a:spLocks/>
        </xdr:cNvSpPr>
      </xdr:nvSpPr>
      <xdr:spPr>
        <a:xfrm>
          <a:off x="8029575" y="7286625"/>
          <a:ext cx="0" cy="1047750"/>
        </a:xfrm>
        <a:custGeom>
          <a:pathLst>
            <a:path h="16384" w="16384">
              <a:moveTo>
                <a:pt x="16384" y="0"/>
              </a:moveTo>
              <a:lnTo>
                <a:pt x="0" y="534"/>
              </a:lnTo>
              <a:lnTo>
                <a:pt x="16384" y="1069"/>
              </a:lnTo>
              <a:lnTo>
                <a:pt x="16384" y="1620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11</xdr:col>
      <xdr:colOff>466725</xdr:colOff>
      <xdr:row>53</xdr:row>
      <xdr:rowOff>9525</xdr:rowOff>
    </xdr:from>
    <xdr:to>
      <xdr:col>12</xdr:col>
      <xdr:colOff>66675</xdr:colOff>
      <xdr:row>53</xdr:row>
      <xdr:rowOff>38100</xdr:rowOff>
    </xdr:to>
    <xdr:sp>
      <xdr:nvSpPr>
        <xdr:cNvPr id="6" name="繪圖 37"/>
        <xdr:cNvSpPr>
          <a:spLocks/>
        </xdr:cNvSpPr>
      </xdr:nvSpPr>
      <xdr:spPr>
        <a:xfrm>
          <a:off x="8029575" y="8324850"/>
          <a:ext cx="66675" cy="28575"/>
        </a:xfrm>
        <a:custGeom>
          <a:pathLst>
            <a:path h="16384" w="16384">
              <a:moveTo>
                <a:pt x="0" y="0"/>
              </a:moveTo>
              <a:lnTo>
                <a:pt x="0" y="8192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tabSelected="1" workbookViewId="0" topLeftCell="A1">
      <selection activeCell="A2" sqref="A2:J2"/>
    </sheetView>
  </sheetViews>
  <sheetFormatPr defaultColWidth="9.00390625" defaultRowHeight="7.5" customHeight="1"/>
  <cols>
    <col min="1" max="1" width="10.625" style="163" customWidth="1"/>
    <col min="2" max="2" width="7.375" style="163" customWidth="1"/>
    <col min="3" max="3" width="7.50390625" style="163" customWidth="1"/>
    <col min="4" max="4" width="7.625" style="163" customWidth="1"/>
    <col min="5" max="5" width="7.875" style="163" customWidth="1"/>
    <col min="6" max="9" width="6.875" style="163" customWidth="1"/>
    <col min="10" max="10" width="14.625" style="163" customWidth="1"/>
    <col min="11" max="11" width="16.125" style="163" customWidth="1"/>
    <col min="12" max="12" width="6.125" style="163" customWidth="1"/>
    <col min="13" max="13" width="7.625" style="164" customWidth="1"/>
    <col min="14" max="14" width="1.625" style="164" customWidth="1"/>
    <col min="15" max="15" width="4.125" style="164" customWidth="1"/>
    <col min="16" max="17" width="6.375" style="164" hidden="1" customWidth="1"/>
    <col min="18" max="18" width="6.375" style="163" hidden="1" customWidth="1"/>
    <col min="19" max="19" width="6.375" style="163" customWidth="1"/>
    <col min="20" max="28" width="6.125" style="163" customWidth="1"/>
    <col min="29" max="16384" width="8.75390625" style="163" customWidth="1"/>
  </cols>
  <sheetData>
    <row r="1" spans="1:28" s="3" customFormat="1" ht="9.75" customHeight="1">
      <c r="A1" s="1" t="s">
        <v>10</v>
      </c>
      <c r="B1" s="2"/>
      <c r="C1" s="2"/>
      <c r="D1" s="2"/>
      <c r="E1" s="2"/>
      <c r="G1" s="4"/>
      <c r="H1" s="4"/>
      <c r="N1" s="5"/>
      <c r="Y1" s="6"/>
      <c r="AA1" s="6"/>
      <c r="AB1" s="6" t="s">
        <v>11</v>
      </c>
    </row>
    <row r="2" spans="1:28" s="10" customFormat="1" ht="22.5" customHeight="1">
      <c r="A2" s="7" t="s">
        <v>12</v>
      </c>
      <c r="B2" s="8"/>
      <c r="C2" s="8"/>
      <c r="D2" s="8"/>
      <c r="E2" s="8"/>
      <c r="F2" s="8"/>
      <c r="G2" s="8"/>
      <c r="H2" s="8"/>
      <c r="I2" s="8"/>
      <c r="J2" s="8"/>
      <c r="K2" s="9"/>
      <c r="L2" s="7" t="s">
        <v>13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</row>
    <row r="3" spans="1:28" s="10" customFormat="1" ht="21.75" customHeight="1">
      <c r="A3" s="11" t="s">
        <v>14</v>
      </c>
      <c r="B3" s="8"/>
      <c r="C3" s="8"/>
      <c r="D3" s="8"/>
      <c r="E3" s="8"/>
      <c r="F3" s="8"/>
      <c r="G3" s="8"/>
      <c r="H3" s="8"/>
      <c r="I3" s="8"/>
      <c r="J3" s="8"/>
      <c r="K3" s="9"/>
      <c r="M3" s="12"/>
      <c r="N3" s="12"/>
      <c r="O3" s="12"/>
      <c r="P3" s="12"/>
      <c r="T3" s="13" t="s">
        <v>15</v>
      </c>
      <c r="U3" s="12"/>
      <c r="V3" s="12"/>
      <c r="W3" s="12"/>
      <c r="X3" s="12"/>
      <c r="Y3" s="12"/>
      <c r="Z3" s="12"/>
      <c r="AA3" s="12"/>
      <c r="AB3" s="12"/>
    </row>
    <row r="4" spans="1:28" s="2" customFormat="1" ht="10.5" customHeight="1">
      <c r="A4" s="14" t="s">
        <v>16</v>
      </c>
      <c r="B4" s="15"/>
      <c r="C4" s="15"/>
      <c r="D4" s="15"/>
      <c r="E4" s="15"/>
      <c r="F4" s="15"/>
      <c r="G4" s="15"/>
      <c r="H4" s="15"/>
      <c r="J4" s="16" t="s">
        <v>17</v>
      </c>
      <c r="K4" s="17"/>
      <c r="L4" s="18" t="s">
        <v>16</v>
      </c>
      <c r="M4" s="17"/>
      <c r="N4" s="17"/>
      <c r="P4" s="19"/>
      <c r="Q4" s="20"/>
      <c r="R4" s="21"/>
      <c r="S4" s="22"/>
      <c r="T4" s="22"/>
      <c r="U4" s="19"/>
      <c r="V4" s="19"/>
      <c r="W4" s="19"/>
      <c r="Y4" s="16"/>
      <c r="AB4" s="16" t="s">
        <v>18</v>
      </c>
    </row>
    <row r="5" spans="1:28" s="2" customFormat="1" ht="12" customHeight="1">
      <c r="A5" s="23"/>
      <c r="B5" s="24"/>
      <c r="C5" s="25"/>
      <c r="D5" s="26"/>
      <c r="E5" s="25"/>
      <c r="F5" s="26"/>
      <c r="G5" s="26"/>
      <c r="H5" s="26"/>
      <c r="I5" s="27"/>
      <c r="J5" s="28"/>
      <c r="K5" s="17"/>
      <c r="L5" s="29"/>
      <c r="M5" s="30" t="s">
        <v>19</v>
      </c>
      <c r="N5" s="30"/>
      <c r="O5" s="31"/>
      <c r="P5" s="32" t="str">
        <f>"民國"&amp;P6-1911&amp;"年"</f>
        <v>民國79年</v>
      </c>
      <c r="Q5" s="33" t="s">
        <v>20</v>
      </c>
      <c r="R5" s="33" t="s">
        <v>21</v>
      </c>
      <c r="S5" s="33" t="s">
        <v>22</v>
      </c>
      <c r="T5" s="33" t="s">
        <v>23</v>
      </c>
      <c r="U5" s="33" t="s">
        <v>24</v>
      </c>
      <c r="V5" s="33" t="s">
        <v>25</v>
      </c>
      <c r="W5" s="33" t="s">
        <v>26</v>
      </c>
      <c r="X5" s="33" t="s">
        <v>27</v>
      </c>
      <c r="Y5" s="33" t="s">
        <v>28</v>
      </c>
      <c r="Z5" s="33" t="s">
        <v>29</v>
      </c>
      <c r="AA5" s="34" t="s">
        <v>30</v>
      </c>
      <c r="AB5" s="34" t="s">
        <v>31</v>
      </c>
    </row>
    <row r="6" spans="1:28" s="2" customFormat="1" ht="10.5" customHeight="1">
      <c r="A6" s="35" t="s">
        <v>32</v>
      </c>
      <c r="B6" s="36" t="s">
        <v>33</v>
      </c>
      <c r="C6" s="37" t="s">
        <v>34</v>
      </c>
      <c r="D6" s="37" t="s">
        <v>35</v>
      </c>
      <c r="E6" s="38" t="s">
        <v>36</v>
      </c>
      <c r="F6" s="38" t="s">
        <v>37</v>
      </c>
      <c r="G6" s="37" t="s">
        <v>38</v>
      </c>
      <c r="H6" s="38" t="s">
        <v>39</v>
      </c>
      <c r="I6" s="39" t="s">
        <v>40</v>
      </c>
      <c r="J6" s="40"/>
      <c r="K6" s="41"/>
      <c r="L6" s="42"/>
      <c r="M6" s="43" t="s">
        <v>41</v>
      </c>
      <c r="N6" s="43"/>
      <c r="O6" s="44"/>
      <c r="P6" s="45">
        <v>1990</v>
      </c>
      <c r="Q6" s="46">
        <v>1991</v>
      </c>
      <c r="R6" s="46">
        <v>1992</v>
      </c>
      <c r="S6" s="46">
        <v>1993</v>
      </c>
      <c r="T6" s="46">
        <v>1994</v>
      </c>
      <c r="U6" s="46">
        <v>1995</v>
      </c>
      <c r="V6" s="46">
        <v>1996</v>
      </c>
      <c r="W6" s="46">
        <v>1997</v>
      </c>
      <c r="X6" s="46">
        <v>1998</v>
      </c>
      <c r="Y6" s="47">
        <v>1999</v>
      </c>
      <c r="Z6" s="48">
        <v>2000</v>
      </c>
      <c r="AA6" s="49">
        <v>2001</v>
      </c>
      <c r="AB6" s="49">
        <v>2002</v>
      </c>
    </row>
    <row r="7" spans="1:28" s="2" customFormat="1" ht="12" customHeight="1">
      <c r="A7" s="50"/>
      <c r="B7" s="51"/>
      <c r="C7" s="52" t="s">
        <v>42</v>
      </c>
      <c r="D7" s="53"/>
      <c r="E7" s="52" t="s">
        <v>43</v>
      </c>
      <c r="F7" s="54"/>
      <c r="G7" s="53"/>
      <c r="H7" s="53"/>
      <c r="I7" s="55"/>
      <c r="J7" s="56" t="s">
        <v>44</v>
      </c>
      <c r="K7" s="41"/>
      <c r="L7" s="17"/>
      <c r="M7" s="57"/>
      <c r="N7" s="57"/>
      <c r="O7" s="58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9"/>
    </row>
    <row r="8" spans="1:28" s="2" customFormat="1" ht="12" customHeight="1">
      <c r="A8" s="50"/>
      <c r="B8" s="60" t="s">
        <v>45</v>
      </c>
      <c r="C8" s="61" t="s">
        <v>46</v>
      </c>
      <c r="D8" s="52" t="s">
        <v>47</v>
      </c>
      <c r="E8" s="61" t="s">
        <v>48</v>
      </c>
      <c r="F8" s="52" t="s">
        <v>49</v>
      </c>
      <c r="G8" s="52" t="s">
        <v>50</v>
      </c>
      <c r="H8" s="52" t="s">
        <v>51</v>
      </c>
      <c r="I8" s="62" t="s">
        <v>52</v>
      </c>
      <c r="J8" s="63"/>
      <c r="K8" s="41"/>
      <c r="L8" s="64" t="s">
        <v>53</v>
      </c>
      <c r="M8" s="65" t="s">
        <v>45</v>
      </c>
      <c r="N8" s="65"/>
      <c r="O8" s="66"/>
      <c r="P8" s="67">
        <v>36094</v>
      </c>
      <c r="Q8" s="67">
        <v>37357</v>
      </c>
      <c r="R8" s="68">
        <v>38058</v>
      </c>
      <c r="S8" s="68">
        <v>40760</v>
      </c>
      <c r="T8" s="68">
        <v>39481</v>
      </c>
      <c r="U8" s="68">
        <v>39121</v>
      </c>
      <c r="V8" s="68">
        <v>40418</v>
      </c>
      <c r="W8" s="68">
        <v>41535</v>
      </c>
      <c r="X8" s="68">
        <v>38832</v>
      </c>
      <c r="Y8" s="68">
        <v>29680</v>
      </c>
      <c r="Z8" s="68">
        <v>30261</v>
      </c>
      <c r="AA8" s="68">
        <v>38138</v>
      </c>
      <c r="AB8" s="68">
        <v>35677</v>
      </c>
    </row>
    <row r="9" spans="1:28" s="2" customFormat="1" ht="12" customHeight="1">
      <c r="A9" s="15"/>
      <c r="B9" s="69"/>
      <c r="C9" s="70"/>
      <c r="D9" s="71"/>
      <c r="E9" s="70"/>
      <c r="F9" s="48"/>
      <c r="G9" s="48"/>
      <c r="H9" s="48"/>
      <c r="I9" s="72"/>
      <c r="J9" s="73"/>
      <c r="K9" s="74"/>
      <c r="L9" s="64"/>
      <c r="M9" s="75"/>
      <c r="N9" s="75"/>
      <c r="O9" s="6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s="2" customFormat="1" ht="12.75" customHeight="1">
      <c r="A10" s="27"/>
      <c r="B10" s="77"/>
      <c r="C10" s="77"/>
      <c r="D10" s="77"/>
      <c r="E10" s="77"/>
      <c r="F10" s="78"/>
      <c r="G10" s="78"/>
      <c r="H10" s="78"/>
      <c r="I10" s="79"/>
      <c r="J10" s="28"/>
      <c r="K10" s="80"/>
      <c r="L10" s="41" t="s">
        <v>54</v>
      </c>
      <c r="M10" s="81" t="s">
        <v>55</v>
      </c>
      <c r="N10" s="81"/>
      <c r="O10" s="82"/>
      <c r="P10" s="83">
        <v>14288</v>
      </c>
      <c r="Q10" s="83">
        <v>16665</v>
      </c>
      <c r="R10" s="83">
        <v>15709</v>
      </c>
      <c r="S10" s="83">
        <v>18065</v>
      </c>
      <c r="T10" s="83">
        <v>19044</v>
      </c>
      <c r="U10" s="83">
        <v>18340</v>
      </c>
      <c r="V10" s="83">
        <v>18717</v>
      </c>
      <c r="W10" s="83">
        <v>18181</v>
      </c>
      <c r="X10" s="83">
        <v>16714</v>
      </c>
      <c r="Y10" s="83">
        <v>12154</v>
      </c>
      <c r="Z10" s="83">
        <v>12128</v>
      </c>
      <c r="AA10" s="83">
        <v>16842</v>
      </c>
      <c r="AB10" s="83">
        <v>14688</v>
      </c>
    </row>
    <row r="11" spans="1:28" s="2" customFormat="1" ht="12.75" customHeight="1" hidden="1">
      <c r="A11" s="84" t="s">
        <v>56</v>
      </c>
      <c r="B11" s="85">
        <v>3455181</v>
      </c>
      <c r="C11" s="85">
        <v>299610</v>
      </c>
      <c r="D11" s="85">
        <v>1072602</v>
      </c>
      <c r="E11" s="85">
        <v>1421175</v>
      </c>
      <c r="F11" s="86">
        <v>91705</v>
      </c>
      <c r="G11" s="86">
        <v>362003</v>
      </c>
      <c r="H11" s="86">
        <v>20536</v>
      </c>
      <c r="I11" s="87">
        <v>187550</v>
      </c>
      <c r="J11" s="88">
        <v>1991</v>
      </c>
      <c r="K11" s="89"/>
      <c r="L11" s="41"/>
      <c r="M11" s="81"/>
      <c r="N11" s="81"/>
      <c r="O11" s="82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s="2" customFormat="1" ht="12.75" customHeight="1" hidden="1">
      <c r="A12" s="84" t="s">
        <v>57</v>
      </c>
      <c r="B12" s="85">
        <v>3776446</v>
      </c>
      <c r="C12" s="85">
        <v>663768</v>
      </c>
      <c r="D12" s="85">
        <v>921678</v>
      </c>
      <c r="E12" s="85">
        <v>1332571</v>
      </c>
      <c r="F12" s="86">
        <v>176126</v>
      </c>
      <c r="G12" s="86">
        <v>473702</v>
      </c>
      <c r="H12" s="86">
        <v>32678</v>
      </c>
      <c r="I12" s="87">
        <v>175923</v>
      </c>
      <c r="J12" s="88">
        <v>1992</v>
      </c>
      <c r="K12" s="89"/>
      <c r="L12" s="90" t="s">
        <v>58</v>
      </c>
      <c r="M12" s="91" t="s">
        <v>58</v>
      </c>
      <c r="N12" s="91"/>
      <c r="O12" s="92"/>
      <c r="P12" s="85">
        <v>3496</v>
      </c>
      <c r="Q12" s="85">
        <v>3374</v>
      </c>
      <c r="AA12" s="85"/>
      <c r="AB12" s="85"/>
    </row>
    <row r="13" spans="1:28" s="2" customFormat="1" ht="12.75" customHeight="1">
      <c r="A13" s="84" t="s">
        <v>59</v>
      </c>
      <c r="B13" s="85">
        <v>3646306</v>
      </c>
      <c r="C13" s="85">
        <v>723553</v>
      </c>
      <c r="D13" s="85">
        <v>892081</v>
      </c>
      <c r="E13" s="85">
        <v>1371916</v>
      </c>
      <c r="F13" s="86">
        <v>80517</v>
      </c>
      <c r="G13" s="86">
        <v>354173</v>
      </c>
      <c r="H13" s="86">
        <v>31490</v>
      </c>
      <c r="I13" s="87">
        <v>192576</v>
      </c>
      <c r="J13" s="88">
        <v>1993</v>
      </c>
      <c r="K13" s="89"/>
      <c r="N13" s="91"/>
      <c r="O13" s="92"/>
      <c r="P13" s="85"/>
      <c r="Q13" s="85"/>
      <c r="R13" s="85">
        <v>3071</v>
      </c>
      <c r="AB13" s="85"/>
    </row>
    <row r="14" spans="1:28" s="2" customFormat="1" ht="12.75" customHeight="1">
      <c r="A14" s="93" t="s">
        <v>0</v>
      </c>
      <c r="B14" s="85">
        <v>3639840</v>
      </c>
      <c r="C14" s="85">
        <v>1064095</v>
      </c>
      <c r="D14" s="85">
        <v>661707</v>
      </c>
      <c r="E14" s="85">
        <v>1315837</v>
      </c>
      <c r="F14" s="86">
        <v>77325</v>
      </c>
      <c r="G14" s="86">
        <v>348611</v>
      </c>
      <c r="H14" s="86">
        <v>20281</v>
      </c>
      <c r="I14" s="87">
        <v>151984</v>
      </c>
      <c r="J14" s="88">
        <v>1994</v>
      </c>
      <c r="K14" s="89"/>
      <c r="L14" s="94" t="s">
        <v>60</v>
      </c>
      <c r="M14" s="91" t="s">
        <v>61</v>
      </c>
      <c r="N14" s="91"/>
      <c r="O14" s="92"/>
      <c r="P14" s="85">
        <v>17704</v>
      </c>
      <c r="Q14" s="85">
        <v>16589</v>
      </c>
      <c r="S14" s="85">
        <v>3230</v>
      </c>
      <c r="T14" s="85">
        <v>3754</v>
      </c>
      <c r="U14" s="85">
        <v>2819</v>
      </c>
      <c r="V14" s="85">
        <v>2498</v>
      </c>
      <c r="W14" s="85">
        <v>2672</v>
      </c>
      <c r="X14" s="85">
        <v>2730</v>
      </c>
      <c r="Y14" s="85">
        <v>2568</v>
      </c>
      <c r="Z14" s="85">
        <v>2452</v>
      </c>
      <c r="AA14" s="85">
        <v>3021</v>
      </c>
      <c r="AB14" s="85">
        <v>2160</v>
      </c>
    </row>
    <row r="15" spans="1:28" s="2" customFormat="1" ht="12.75" customHeight="1">
      <c r="A15" s="93" t="s">
        <v>1</v>
      </c>
      <c r="B15" s="95">
        <v>3176610</v>
      </c>
      <c r="C15" s="95">
        <v>905622</v>
      </c>
      <c r="D15" s="95">
        <v>716149</v>
      </c>
      <c r="E15" s="95">
        <v>1014988</v>
      </c>
      <c r="F15" s="86">
        <v>27496</v>
      </c>
      <c r="G15" s="86">
        <v>311333</v>
      </c>
      <c r="H15" s="86">
        <v>23399</v>
      </c>
      <c r="I15" s="87">
        <v>177623</v>
      </c>
      <c r="J15" s="88">
        <v>1995</v>
      </c>
      <c r="K15" s="89"/>
      <c r="N15" s="91"/>
      <c r="O15" s="92"/>
      <c r="P15" s="85"/>
      <c r="Q15" s="85"/>
      <c r="R15" s="85">
        <v>18597</v>
      </c>
      <c r="AB15" s="85"/>
    </row>
    <row r="16" spans="1:28" s="2" customFormat="1" ht="12.75" customHeight="1">
      <c r="A16" s="93" t="s">
        <v>62</v>
      </c>
      <c r="B16" s="85">
        <v>3275394</v>
      </c>
      <c r="C16" s="85">
        <v>1063179</v>
      </c>
      <c r="D16" s="85">
        <v>643926</v>
      </c>
      <c r="E16" s="85">
        <v>1030476</v>
      </c>
      <c r="F16" s="86">
        <v>25717</v>
      </c>
      <c r="G16" s="86">
        <v>329376</v>
      </c>
      <c r="H16" s="86">
        <v>25146</v>
      </c>
      <c r="I16" s="87">
        <v>157574</v>
      </c>
      <c r="J16" s="88">
        <v>1996</v>
      </c>
      <c r="K16" s="89"/>
      <c r="L16" s="94" t="s">
        <v>63</v>
      </c>
      <c r="M16" s="91" t="s">
        <v>64</v>
      </c>
      <c r="N16" s="96"/>
      <c r="O16" s="92"/>
      <c r="P16" s="97"/>
      <c r="Q16" s="85"/>
      <c r="R16" s="85"/>
      <c r="S16" s="85">
        <v>18824</v>
      </c>
      <c r="T16" s="85">
        <v>15988</v>
      </c>
      <c r="U16" s="85">
        <v>17420</v>
      </c>
      <c r="V16" s="85">
        <v>18582</v>
      </c>
      <c r="W16" s="85">
        <v>20180</v>
      </c>
      <c r="X16" s="85">
        <v>18922</v>
      </c>
      <c r="Y16" s="85">
        <v>14393</v>
      </c>
      <c r="Z16" s="85">
        <v>14647</v>
      </c>
      <c r="AA16" s="85">
        <v>16768</v>
      </c>
      <c r="AB16" s="85">
        <v>17552</v>
      </c>
    </row>
    <row r="17" spans="1:28" s="2" customFormat="1" ht="12.75" customHeight="1">
      <c r="A17" s="93" t="s">
        <v>65</v>
      </c>
      <c r="B17" s="85">
        <v>3712835</v>
      </c>
      <c r="C17" s="85">
        <v>1077022</v>
      </c>
      <c r="D17" s="85">
        <v>582307</v>
      </c>
      <c r="E17" s="85">
        <v>1463448</v>
      </c>
      <c r="F17" s="86">
        <v>26331</v>
      </c>
      <c r="G17" s="86">
        <v>354589</v>
      </c>
      <c r="H17" s="86">
        <v>31725</v>
      </c>
      <c r="I17" s="87">
        <v>177413</v>
      </c>
      <c r="J17" s="88">
        <v>1997</v>
      </c>
      <c r="K17" s="89"/>
      <c r="N17" s="96"/>
      <c r="O17" s="92"/>
      <c r="P17" s="96"/>
      <c r="Q17" s="96"/>
      <c r="R17" s="85">
        <v>681</v>
      </c>
      <c r="AB17" s="85"/>
    </row>
    <row r="18" spans="1:28" s="2" customFormat="1" ht="12.75" customHeight="1">
      <c r="A18" s="93"/>
      <c r="B18" s="85"/>
      <c r="C18" s="85"/>
      <c r="D18" s="85"/>
      <c r="E18" s="85"/>
      <c r="F18" s="86"/>
      <c r="G18" s="86"/>
      <c r="H18" s="86"/>
      <c r="I18" s="87"/>
      <c r="J18" s="88"/>
      <c r="K18" s="89"/>
      <c r="L18" s="94" t="s">
        <v>66</v>
      </c>
      <c r="M18" s="91" t="s">
        <v>52</v>
      </c>
      <c r="N18" s="96"/>
      <c r="O18" s="92"/>
      <c r="P18" s="96"/>
      <c r="Q18" s="96"/>
      <c r="R18" s="96"/>
      <c r="S18" s="85">
        <v>641</v>
      </c>
      <c r="T18" s="85">
        <v>695</v>
      </c>
      <c r="U18" s="85">
        <v>542</v>
      </c>
      <c r="V18" s="85">
        <v>621</v>
      </c>
      <c r="W18" s="85">
        <v>502</v>
      </c>
      <c r="X18" s="85">
        <v>466</v>
      </c>
      <c r="Y18" s="85">
        <v>565</v>
      </c>
      <c r="Z18" s="95">
        <v>1034</v>
      </c>
      <c r="AA18" s="85">
        <v>1507</v>
      </c>
      <c r="AB18" s="85">
        <f>AB8-AB10-AB14-AB16</f>
        <v>1277</v>
      </c>
    </row>
    <row r="19" spans="1:28" s="2" customFormat="1" ht="9" customHeight="1">
      <c r="A19" s="93" t="s">
        <v>2</v>
      </c>
      <c r="B19" s="85">
        <v>3627480</v>
      </c>
      <c r="C19" s="85">
        <v>1541741</v>
      </c>
      <c r="D19" s="85">
        <v>484676</v>
      </c>
      <c r="E19" s="85">
        <v>1098550</v>
      </c>
      <c r="F19" s="86">
        <v>20911</v>
      </c>
      <c r="G19" s="86">
        <v>286333</v>
      </c>
      <c r="H19" s="86">
        <v>25011</v>
      </c>
      <c r="I19" s="87">
        <v>170258</v>
      </c>
      <c r="J19" s="88">
        <v>1998</v>
      </c>
      <c r="K19" s="89"/>
      <c r="L19" s="15"/>
      <c r="M19" s="15"/>
      <c r="N19" s="15"/>
      <c r="O19" s="98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2" s="2" customFormat="1" ht="12.75" customHeight="1">
      <c r="A20" s="93" t="s">
        <v>3</v>
      </c>
      <c r="B20" s="85">
        <v>4146774</v>
      </c>
      <c r="C20" s="85">
        <v>2034710</v>
      </c>
      <c r="D20" s="85">
        <v>460038</v>
      </c>
      <c r="E20" s="85">
        <v>1135045</v>
      </c>
      <c r="F20" s="86">
        <v>25535</v>
      </c>
      <c r="G20" s="86">
        <v>311548</v>
      </c>
      <c r="H20" s="86">
        <v>17002</v>
      </c>
      <c r="I20" s="87">
        <v>162896</v>
      </c>
      <c r="J20" s="88">
        <v>1999</v>
      </c>
      <c r="K20" s="89"/>
      <c r="N20" s="96"/>
      <c r="O20" s="96"/>
      <c r="P20" s="96"/>
      <c r="T20" s="99"/>
      <c r="U20" s="96"/>
      <c r="V20" s="96"/>
    </row>
    <row r="21" spans="1:18" s="104" customFormat="1" ht="12.75" customHeight="1">
      <c r="A21" s="93" t="s">
        <v>4</v>
      </c>
      <c r="B21" s="100">
        <f>SUM(C21:I21)</f>
        <v>5215122.046000001</v>
      </c>
      <c r="C21" s="101">
        <v>2406958</v>
      </c>
      <c r="D21" s="101">
        <v>737897.391</v>
      </c>
      <c r="E21" s="101">
        <v>1181343.7559999998</v>
      </c>
      <c r="F21" s="101">
        <v>50998.582599999994</v>
      </c>
      <c r="G21" s="101">
        <v>411406.62109999993</v>
      </c>
      <c r="H21" s="101">
        <v>89665.38630000001</v>
      </c>
      <c r="I21" s="102">
        <v>336852.309</v>
      </c>
      <c r="J21" s="88">
        <v>2000</v>
      </c>
      <c r="K21" s="103"/>
      <c r="N21" s="96"/>
      <c r="O21" s="96"/>
      <c r="P21" s="96"/>
      <c r="Q21" s="96"/>
      <c r="R21" s="105"/>
    </row>
    <row r="22" spans="1:28" s="104" customFormat="1" ht="12.75" customHeight="1">
      <c r="A22" s="93" t="s">
        <v>5</v>
      </c>
      <c r="B22" s="100">
        <v>5044187.7190000005</v>
      </c>
      <c r="C22" s="101">
        <v>2625629.0720000006</v>
      </c>
      <c r="D22" s="101">
        <v>532670.583</v>
      </c>
      <c r="E22" s="101">
        <v>1025764.196</v>
      </c>
      <c r="F22" s="101">
        <v>53065.47160000001</v>
      </c>
      <c r="G22" s="101">
        <v>456258.0181</v>
      </c>
      <c r="H22" s="101">
        <v>109909.61929999999</v>
      </c>
      <c r="I22" s="101">
        <v>240890.759</v>
      </c>
      <c r="J22" s="88">
        <v>2001</v>
      </c>
      <c r="K22" s="103"/>
      <c r="L22" s="106" t="s">
        <v>67</v>
      </c>
      <c r="M22" s="107" t="s">
        <v>68</v>
      </c>
      <c r="N22" s="96"/>
      <c r="O22" s="96"/>
      <c r="P22" s="96"/>
      <c r="Q22" s="96"/>
      <c r="R22" s="105"/>
      <c r="T22" s="108" t="s">
        <v>69</v>
      </c>
      <c r="U22" s="96"/>
      <c r="V22" s="96"/>
      <c r="Z22" s="109" t="s">
        <v>70</v>
      </c>
      <c r="AA22" s="110" t="s">
        <v>71</v>
      </c>
      <c r="AB22" s="95"/>
    </row>
    <row r="23" spans="1:28" s="104" customFormat="1" ht="12.75" customHeight="1">
      <c r="A23" s="111" t="s">
        <v>6</v>
      </c>
      <c r="B23" s="112">
        <f>SUM(C25:I29)</f>
        <v>4752042.244000001</v>
      </c>
      <c r="C23" s="113">
        <f aca="true" t="shared" si="0" ref="C23:I23">SUM(C25:C29)</f>
        <v>2829679.9660000005</v>
      </c>
      <c r="D23" s="113">
        <f t="shared" si="0"/>
        <v>526208.5319999999</v>
      </c>
      <c r="E23" s="113">
        <f t="shared" si="0"/>
        <v>584855.2760000001</v>
      </c>
      <c r="F23" s="113">
        <f t="shared" si="0"/>
        <v>49407.490000000005</v>
      </c>
      <c r="G23" s="113">
        <f t="shared" si="0"/>
        <v>451018.9529999999</v>
      </c>
      <c r="H23" s="113">
        <f t="shared" si="0"/>
        <v>30705.339</v>
      </c>
      <c r="I23" s="113">
        <f t="shared" si="0"/>
        <v>280166.68799999997</v>
      </c>
      <c r="J23" s="114">
        <v>2002</v>
      </c>
      <c r="K23" s="103"/>
      <c r="L23" s="115"/>
      <c r="M23" s="107" t="s">
        <v>72</v>
      </c>
      <c r="N23" s="116"/>
      <c r="O23" s="116"/>
      <c r="P23" s="116"/>
      <c r="Q23" s="116"/>
      <c r="R23" s="117"/>
      <c r="S23" s="118"/>
      <c r="T23" s="118"/>
      <c r="U23" s="116"/>
      <c r="V23" s="116"/>
      <c r="W23" s="119"/>
      <c r="X23" s="120"/>
      <c r="Z23" s="121"/>
      <c r="AA23" s="110" t="s">
        <v>73</v>
      </c>
      <c r="AB23" s="95"/>
    </row>
    <row r="24" spans="1:28" s="2" customFormat="1" ht="12.75" customHeight="1">
      <c r="A24" s="122"/>
      <c r="B24" s="123"/>
      <c r="C24" s="123"/>
      <c r="D24" s="123"/>
      <c r="E24" s="123"/>
      <c r="F24" s="78"/>
      <c r="G24" s="78"/>
      <c r="H24" s="78"/>
      <c r="I24" s="124"/>
      <c r="J24" s="125"/>
      <c r="K24" s="80"/>
      <c r="L24" s="29"/>
      <c r="M24" s="30" t="s">
        <v>19</v>
      </c>
      <c r="N24" s="30"/>
      <c r="O24" s="31"/>
      <c r="P24" s="32" t="str">
        <f>"民國"&amp;P25-1911&amp;"年"</f>
        <v>民國79年</v>
      </c>
      <c r="Q24" s="33" t="s">
        <v>20</v>
      </c>
      <c r="R24" s="33" t="s">
        <v>21</v>
      </c>
      <c r="S24" s="33" t="s">
        <v>22</v>
      </c>
      <c r="T24" s="33" t="s">
        <v>23</v>
      </c>
      <c r="U24" s="33" t="s">
        <v>24</v>
      </c>
      <c r="V24" s="33" t="s">
        <v>25</v>
      </c>
      <c r="W24" s="33" t="s">
        <v>26</v>
      </c>
      <c r="X24" s="33" t="s">
        <v>27</v>
      </c>
      <c r="Y24" s="33" t="s">
        <v>28</v>
      </c>
      <c r="Z24" s="33" t="s">
        <v>29</v>
      </c>
      <c r="AA24" s="30" t="s">
        <v>30</v>
      </c>
      <c r="AB24" s="34" t="s">
        <v>31</v>
      </c>
    </row>
    <row r="25" spans="1:28" s="2" customFormat="1" ht="12.75" customHeight="1">
      <c r="A25" s="126" t="s">
        <v>74</v>
      </c>
      <c r="B25" s="100">
        <f>SUM(C25:I25)</f>
        <v>3018.26</v>
      </c>
      <c r="C25" s="127" t="s">
        <v>7</v>
      </c>
      <c r="D25" s="85">
        <v>16.6</v>
      </c>
      <c r="E25" s="85">
        <v>821.66</v>
      </c>
      <c r="F25" s="85">
        <v>2177.5</v>
      </c>
      <c r="G25" s="127" t="s">
        <v>7</v>
      </c>
      <c r="H25" s="85">
        <v>2.5</v>
      </c>
      <c r="I25" s="127" t="s">
        <v>7</v>
      </c>
      <c r="J25" s="128" t="s">
        <v>75</v>
      </c>
      <c r="K25" s="89"/>
      <c r="L25" s="42"/>
      <c r="M25" s="43" t="s">
        <v>41</v>
      </c>
      <c r="N25" s="43"/>
      <c r="O25" s="44"/>
      <c r="P25" s="45">
        <v>1990</v>
      </c>
      <c r="Q25" s="46">
        <v>1991</v>
      </c>
      <c r="R25" s="46">
        <v>1992</v>
      </c>
      <c r="S25" s="46">
        <v>1993</v>
      </c>
      <c r="T25" s="46">
        <v>1994</v>
      </c>
      <c r="U25" s="46">
        <v>1995</v>
      </c>
      <c r="V25" s="46">
        <v>1996</v>
      </c>
      <c r="W25" s="46">
        <v>1997</v>
      </c>
      <c r="X25" s="46">
        <v>1998</v>
      </c>
      <c r="Y25" s="47">
        <v>1999</v>
      </c>
      <c r="Z25" s="46">
        <v>2000</v>
      </c>
      <c r="AA25" s="48">
        <v>2001</v>
      </c>
      <c r="AB25" s="49">
        <v>2002</v>
      </c>
    </row>
    <row r="26" spans="1:28" s="2" customFormat="1" ht="12.75" customHeight="1">
      <c r="A26" s="129"/>
      <c r="B26" s="100"/>
      <c r="C26" s="85"/>
      <c r="D26" s="85"/>
      <c r="E26" s="85"/>
      <c r="F26" s="85"/>
      <c r="G26" s="85"/>
      <c r="H26" s="85"/>
      <c r="I26" s="85"/>
      <c r="J26" s="128"/>
      <c r="K26" s="80"/>
      <c r="L26" s="130"/>
      <c r="M26" s="131"/>
      <c r="N26" s="131"/>
      <c r="O26" s="132"/>
      <c r="P26" s="131"/>
      <c r="Q26" s="131"/>
      <c r="R26" s="131"/>
      <c r="S26" s="131"/>
      <c r="T26" s="131"/>
      <c r="U26" s="131"/>
      <c r="V26" s="131"/>
      <c r="W26" s="131"/>
      <c r="X26" s="89"/>
      <c r="Y26" s="89"/>
      <c r="Z26" s="89"/>
      <c r="AA26" s="89"/>
      <c r="AB26" s="89"/>
    </row>
    <row r="27" spans="1:28" s="2" customFormat="1" ht="12.75" customHeight="1">
      <c r="A27" s="126" t="s">
        <v>76</v>
      </c>
      <c r="B27" s="100">
        <f>SUM(C27:I27)</f>
        <v>1.3</v>
      </c>
      <c r="C27" s="127">
        <v>1.3</v>
      </c>
      <c r="D27" s="127" t="s">
        <v>7</v>
      </c>
      <c r="E27" s="127" t="s">
        <v>7</v>
      </c>
      <c r="F27" s="127" t="s">
        <v>7</v>
      </c>
      <c r="G27" s="127" t="s">
        <v>7</v>
      </c>
      <c r="H27" s="127" t="s">
        <v>7</v>
      </c>
      <c r="I27" s="127" t="s">
        <v>7</v>
      </c>
      <c r="J27" s="128" t="s">
        <v>77</v>
      </c>
      <c r="K27" s="89"/>
      <c r="L27" s="130"/>
      <c r="M27" s="64" t="s">
        <v>53</v>
      </c>
      <c r="N27" s="133" t="s">
        <v>8</v>
      </c>
      <c r="O27" s="134" t="s">
        <v>78</v>
      </c>
      <c r="P27" s="112">
        <v>1073</v>
      </c>
      <c r="Q27" s="112">
        <v>1551</v>
      </c>
      <c r="R27" s="135">
        <v>1261</v>
      </c>
      <c r="S27" s="112">
        <v>2042</v>
      </c>
      <c r="T27" s="112">
        <v>2524</v>
      </c>
      <c r="U27" s="112">
        <v>2581</v>
      </c>
      <c r="V27" s="112">
        <v>2780</v>
      </c>
      <c r="W27" s="112">
        <v>3239</v>
      </c>
      <c r="X27" s="136">
        <v>3281</v>
      </c>
      <c r="Y27" s="136">
        <v>2266</v>
      </c>
      <c r="Z27" s="136">
        <v>1201</v>
      </c>
      <c r="AA27" s="136">
        <v>1754</v>
      </c>
      <c r="AB27" s="136">
        <v>1348</v>
      </c>
    </row>
    <row r="28" spans="1:28" s="2" customFormat="1" ht="12.75" customHeight="1">
      <c r="A28" s="137"/>
      <c r="B28" s="100"/>
      <c r="C28" s="100"/>
      <c r="D28" s="100"/>
      <c r="E28" s="100"/>
      <c r="F28" s="78"/>
      <c r="G28" s="78"/>
      <c r="H28" s="78"/>
      <c r="I28" s="123"/>
      <c r="J28" s="128"/>
      <c r="K28" s="80"/>
      <c r="L28" s="130"/>
      <c r="M28" s="138" t="s">
        <v>45</v>
      </c>
      <c r="N28" s="139"/>
      <c r="O28" s="134" t="s">
        <v>79</v>
      </c>
      <c r="P28" s="112">
        <v>3040</v>
      </c>
      <c r="Q28" s="112">
        <v>3382</v>
      </c>
      <c r="R28" s="112">
        <v>3075</v>
      </c>
      <c r="S28" s="112">
        <v>2924</v>
      </c>
      <c r="T28" s="112">
        <v>2761</v>
      </c>
      <c r="U28" s="112">
        <v>2511</v>
      </c>
      <c r="V28" s="112">
        <v>2383</v>
      </c>
      <c r="W28" s="112">
        <v>2528</v>
      </c>
      <c r="X28" s="140">
        <v>1805</v>
      </c>
      <c r="Y28" s="136">
        <v>31</v>
      </c>
      <c r="Z28" s="136">
        <v>2319</v>
      </c>
      <c r="AA28" s="136">
        <v>1979</v>
      </c>
      <c r="AB28" s="136">
        <v>2247</v>
      </c>
    </row>
    <row r="29" spans="1:28" s="2" customFormat="1" ht="12.75" customHeight="1">
      <c r="A29" s="126" t="s">
        <v>80</v>
      </c>
      <c r="B29" s="100">
        <f>SUM(C29:I29)</f>
        <v>4749022.684</v>
      </c>
      <c r="C29" s="127">
        <f>SUM(C31:C54)-1</f>
        <v>2829678.6660000007</v>
      </c>
      <c r="D29" s="127">
        <f aca="true" t="shared" si="1" ref="D29:I29">SUM(D31:D54)</f>
        <v>526191.9319999999</v>
      </c>
      <c r="E29" s="127">
        <f t="shared" si="1"/>
        <v>584033.616</v>
      </c>
      <c r="F29" s="127">
        <f t="shared" si="1"/>
        <v>47229.990000000005</v>
      </c>
      <c r="G29" s="127">
        <f t="shared" si="1"/>
        <v>451018.9529999999</v>
      </c>
      <c r="H29" s="127">
        <f t="shared" si="1"/>
        <v>30702.839</v>
      </c>
      <c r="I29" s="127">
        <f t="shared" si="1"/>
        <v>280166.68799999997</v>
      </c>
      <c r="J29" s="128" t="s">
        <v>9</v>
      </c>
      <c r="K29" s="131"/>
      <c r="L29" s="130"/>
      <c r="M29" s="138"/>
      <c r="N29" s="138"/>
      <c r="O29" s="134"/>
      <c r="P29" s="16"/>
      <c r="Q29" s="16"/>
      <c r="R29" s="16"/>
      <c r="S29" s="16"/>
      <c r="T29" s="16"/>
      <c r="U29" s="16"/>
      <c r="V29" s="16"/>
      <c r="W29" s="16"/>
      <c r="X29" s="16"/>
      <c r="Y29" s="95"/>
      <c r="Z29" s="95"/>
      <c r="AA29" s="95"/>
      <c r="AB29" s="95"/>
    </row>
    <row r="30" spans="1:28" s="2" customFormat="1" ht="12.75" customHeight="1">
      <c r="A30" s="137"/>
      <c r="B30" s="123"/>
      <c r="C30" s="123"/>
      <c r="D30" s="123"/>
      <c r="E30" s="123"/>
      <c r="F30" s="78"/>
      <c r="G30" s="78"/>
      <c r="H30" s="78"/>
      <c r="I30" s="123"/>
      <c r="J30" s="141"/>
      <c r="K30" s="80"/>
      <c r="M30" s="41" t="s">
        <v>54</v>
      </c>
      <c r="N30" s="142" t="s">
        <v>8</v>
      </c>
      <c r="O30" s="143" t="s">
        <v>78</v>
      </c>
      <c r="P30" s="78">
        <v>408</v>
      </c>
      <c r="Q30" s="78">
        <v>754</v>
      </c>
      <c r="R30" s="78">
        <v>663</v>
      </c>
      <c r="S30" s="78">
        <v>1374</v>
      </c>
      <c r="T30" s="78">
        <v>1379</v>
      </c>
      <c r="U30" s="78">
        <v>1346</v>
      </c>
      <c r="V30" s="78">
        <v>1601</v>
      </c>
      <c r="W30" s="78">
        <v>1574</v>
      </c>
      <c r="X30" s="78">
        <v>1510</v>
      </c>
      <c r="Y30" s="95">
        <v>864</v>
      </c>
      <c r="Z30" s="95">
        <v>450</v>
      </c>
      <c r="AA30" s="95">
        <v>476</v>
      </c>
      <c r="AB30" s="95">
        <v>686</v>
      </c>
    </row>
    <row r="31" spans="1:28" s="2" customFormat="1" ht="12.75" customHeight="1">
      <c r="A31" s="126" t="s">
        <v>81</v>
      </c>
      <c r="B31" s="100">
        <f>SUM(C31:I31)</f>
        <v>18904.323000000004</v>
      </c>
      <c r="C31" s="127">
        <v>9610.813</v>
      </c>
      <c r="D31" s="127">
        <v>1399.93</v>
      </c>
      <c r="E31" s="127">
        <v>5667.62</v>
      </c>
      <c r="F31" s="127">
        <v>831.22</v>
      </c>
      <c r="G31" s="127">
        <v>722.54</v>
      </c>
      <c r="H31" s="127">
        <v>342.2</v>
      </c>
      <c r="I31" s="127">
        <v>330</v>
      </c>
      <c r="J31" s="141" t="s">
        <v>82</v>
      </c>
      <c r="K31" s="89"/>
      <c r="M31" s="144" t="s">
        <v>55</v>
      </c>
      <c r="N31" s="145"/>
      <c r="O31" s="143" t="s">
        <v>79</v>
      </c>
      <c r="P31" s="78">
        <v>231</v>
      </c>
      <c r="Q31" s="78">
        <v>324</v>
      </c>
      <c r="R31" s="78">
        <v>375</v>
      </c>
      <c r="S31" s="78">
        <v>1010</v>
      </c>
      <c r="T31" s="78">
        <v>750</v>
      </c>
      <c r="U31" s="78">
        <v>420</v>
      </c>
      <c r="V31" s="78">
        <v>270</v>
      </c>
      <c r="W31" s="78">
        <v>683</v>
      </c>
      <c r="X31" s="78">
        <v>431</v>
      </c>
      <c r="Y31" s="95" t="s">
        <v>7</v>
      </c>
      <c r="Z31" s="95">
        <v>104</v>
      </c>
      <c r="AA31" s="95">
        <v>56</v>
      </c>
      <c r="AB31" s="95">
        <v>38</v>
      </c>
    </row>
    <row r="32" spans="1:28" s="2" customFormat="1" ht="12.75" customHeight="1">
      <c r="A32" s="126" t="s">
        <v>83</v>
      </c>
      <c r="B32" s="100">
        <f>SUM(C32:I32)</f>
        <v>240085.08</v>
      </c>
      <c r="C32" s="127">
        <v>205914.08</v>
      </c>
      <c r="D32" s="127">
        <v>11271</v>
      </c>
      <c r="E32" s="127">
        <v>4238</v>
      </c>
      <c r="F32" s="127">
        <v>713</v>
      </c>
      <c r="G32" s="127">
        <v>17323</v>
      </c>
      <c r="H32" s="127">
        <v>574</v>
      </c>
      <c r="I32" s="127">
        <v>52</v>
      </c>
      <c r="J32" s="141" t="s">
        <v>84</v>
      </c>
      <c r="K32" s="89"/>
      <c r="N32" s="17"/>
      <c r="O32" s="146"/>
      <c r="P32" s="78"/>
      <c r="Q32" s="78"/>
      <c r="R32" s="78"/>
      <c r="S32" s="78"/>
      <c r="T32" s="78"/>
      <c r="U32" s="78"/>
      <c r="V32" s="78"/>
      <c r="W32" s="78"/>
      <c r="X32" s="78"/>
      <c r="Y32" s="95"/>
      <c r="Z32" s="95"/>
      <c r="AA32" s="95"/>
      <c r="AB32" s="95"/>
    </row>
    <row r="33" spans="1:28" s="2" customFormat="1" ht="12.75" customHeight="1">
      <c r="A33" s="126" t="s">
        <v>85</v>
      </c>
      <c r="B33" s="100">
        <f>SUM(C33:I33)</f>
        <v>455665.662</v>
      </c>
      <c r="C33" s="127">
        <v>314521.702</v>
      </c>
      <c r="D33" s="127">
        <v>51603.23</v>
      </c>
      <c r="E33" s="127">
        <v>9333.5</v>
      </c>
      <c r="F33" s="127">
        <v>19595.7</v>
      </c>
      <c r="G33" s="127">
        <v>58435.53</v>
      </c>
      <c r="H33" s="127">
        <v>1995.2</v>
      </c>
      <c r="I33" s="127">
        <v>180.8</v>
      </c>
      <c r="J33" s="141" t="s">
        <v>86</v>
      </c>
      <c r="K33" s="89"/>
      <c r="L33" s="41" t="s">
        <v>87</v>
      </c>
      <c r="M33" s="94" t="s">
        <v>60</v>
      </c>
      <c r="N33" s="142" t="s">
        <v>8</v>
      </c>
      <c r="O33" s="143" t="s">
        <v>78</v>
      </c>
      <c r="P33" s="78">
        <v>196</v>
      </c>
      <c r="Q33" s="78">
        <v>124</v>
      </c>
      <c r="R33" s="78">
        <v>139</v>
      </c>
      <c r="S33" s="78">
        <v>198</v>
      </c>
      <c r="T33" s="78">
        <v>167</v>
      </c>
      <c r="U33" s="78">
        <v>177</v>
      </c>
      <c r="V33" s="78">
        <v>248</v>
      </c>
      <c r="W33" s="78">
        <v>302</v>
      </c>
      <c r="X33" s="78">
        <v>318</v>
      </c>
      <c r="Y33" s="85">
        <v>635</v>
      </c>
      <c r="Z33" s="85">
        <v>514</v>
      </c>
      <c r="AA33" s="85">
        <v>999</v>
      </c>
      <c r="AB33" s="85">
        <v>79</v>
      </c>
    </row>
    <row r="34" spans="1:28" s="2" customFormat="1" ht="12.75" customHeight="1">
      <c r="A34" s="126" t="s">
        <v>88</v>
      </c>
      <c r="B34" s="100">
        <f>SUM(C34:I34)</f>
        <v>114397.135</v>
      </c>
      <c r="C34" s="127">
        <v>45235.335</v>
      </c>
      <c r="D34" s="127">
        <v>15359</v>
      </c>
      <c r="E34" s="127">
        <v>33472.9</v>
      </c>
      <c r="F34" s="127">
        <v>2380.5</v>
      </c>
      <c r="G34" s="127">
        <v>10832.4</v>
      </c>
      <c r="H34" s="127">
        <v>785</v>
      </c>
      <c r="I34" s="127">
        <v>6332</v>
      </c>
      <c r="J34" s="141" t="s">
        <v>89</v>
      </c>
      <c r="K34" s="89"/>
      <c r="L34" s="147" t="s">
        <v>90</v>
      </c>
      <c r="M34" s="105" t="s">
        <v>61</v>
      </c>
      <c r="N34" s="145"/>
      <c r="O34" s="143" t="s">
        <v>79</v>
      </c>
      <c r="P34" s="78">
        <v>249</v>
      </c>
      <c r="Q34" s="78">
        <v>663</v>
      </c>
      <c r="R34" s="78">
        <v>238</v>
      </c>
      <c r="S34" s="78">
        <v>105</v>
      </c>
      <c r="T34" s="78">
        <v>172</v>
      </c>
      <c r="U34" s="78">
        <v>615</v>
      </c>
      <c r="V34" s="78">
        <v>637</v>
      </c>
      <c r="W34" s="78">
        <v>77</v>
      </c>
      <c r="X34" s="78">
        <v>45</v>
      </c>
      <c r="Y34" s="95">
        <v>30</v>
      </c>
      <c r="Z34" s="95">
        <v>26</v>
      </c>
      <c r="AA34" s="95">
        <v>28</v>
      </c>
      <c r="AB34" s="95">
        <v>24</v>
      </c>
    </row>
    <row r="35" spans="1:28" s="2" customFormat="1" ht="12.75" customHeight="1">
      <c r="A35" s="126" t="s">
        <v>91</v>
      </c>
      <c r="B35" s="100">
        <f>SUM(C35:I35)</f>
        <v>177191.212</v>
      </c>
      <c r="C35" s="127">
        <v>108801.11</v>
      </c>
      <c r="D35" s="127">
        <v>12208.682</v>
      </c>
      <c r="E35" s="127">
        <v>30331.766</v>
      </c>
      <c r="F35" s="127">
        <v>1636.2</v>
      </c>
      <c r="G35" s="127">
        <v>18898.108</v>
      </c>
      <c r="H35" s="127">
        <v>933.758</v>
      </c>
      <c r="I35" s="127">
        <v>4381.588</v>
      </c>
      <c r="J35" s="141" t="s">
        <v>92</v>
      </c>
      <c r="K35" s="89"/>
      <c r="L35" s="147"/>
      <c r="N35" s="17"/>
      <c r="O35" s="146"/>
      <c r="P35" s="78"/>
      <c r="Q35" s="78"/>
      <c r="R35" s="78"/>
      <c r="S35" s="78"/>
      <c r="T35" s="78"/>
      <c r="U35" s="78"/>
      <c r="V35" s="78"/>
      <c r="W35" s="78"/>
      <c r="X35" s="78"/>
      <c r="Y35" s="95"/>
      <c r="Z35" s="95"/>
      <c r="AA35" s="95"/>
      <c r="AB35" s="95"/>
    </row>
    <row r="36" spans="1:28" s="2" customFormat="1" ht="12.75" customHeight="1">
      <c r="A36" s="126"/>
      <c r="B36" s="123"/>
      <c r="C36" s="127"/>
      <c r="D36" s="127"/>
      <c r="E36" s="127"/>
      <c r="F36" s="127"/>
      <c r="G36" s="127"/>
      <c r="H36" s="127"/>
      <c r="I36" s="127"/>
      <c r="J36" s="141"/>
      <c r="K36" s="89"/>
      <c r="L36" s="130"/>
      <c r="M36" s="94" t="s">
        <v>63</v>
      </c>
      <c r="N36" s="142" t="s">
        <v>8</v>
      </c>
      <c r="O36" s="143" t="s">
        <v>78</v>
      </c>
      <c r="P36" s="78">
        <v>469</v>
      </c>
      <c r="Q36" s="78">
        <v>663</v>
      </c>
      <c r="R36" s="78">
        <v>436</v>
      </c>
      <c r="S36" s="78">
        <v>452</v>
      </c>
      <c r="T36" s="78">
        <v>963</v>
      </c>
      <c r="U36" s="78">
        <v>1038</v>
      </c>
      <c r="V36" s="78">
        <v>907</v>
      </c>
      <c r="W36" s="78">
        <v>1347</v>
      </c>
      <c r="X36" s="78">
        <v>1454</v>
      </c>
      <c r="Y36" s="95">
        <v>763</v>
      </c>
      <c r="Z36" s="95">
        <v>233</v>
      </c>
      <c r="AA36" s="95">
        <v>257</v>
      </c>
      <c r="AB36" s="95">
        <v>573</v>
      </c>
    </row>
    <row r="37" spans="1:28" s="2" customFormat="1" ht="12.75" customHeight="1">
      <c r="A37" s="126" t="s">
        <v>93</v>
      </c>
      <c r="B37" s="100">
        <f>SUM(C37:I37)</f>
        <v>178430.99099999998</v>
      </c>
      <c r="C37" s="127">
        <v>108067.231</v>
      </c>
      <c r="D37" s="127">
        <v>19130.45</v>
      </c>
      <c r="E37" s="127">
        <v>4256.89</v>
      </c>
      <c r="F37" s="127">
        <v>7450.93</v>
      </c>
      <c r="G37" s="127">
        <v>19991.48</v>
      </c>
      <c r="H37" s="127">
        <v>1174.4</v>
      </c>
      <c r="I37" s="127">
        <v>18359.61</v>
      </c>
      <c r="J37" s="141" t="s">
        <v>94</v>
      </c>
      <c r="K37" s="89"/>
      <c r="L37" s="130"/>
      <c r="M37" s="105" t="s">
        <v>64</v>
      </c>
      <c r="N37" s="145"/>
      <c r="O37" s="143" t="s">
        <v>79</v>
      </c>
      <c r="P37" s="78">
        <v>2559</v>
      </c>
      <c r="Q37" s="78">
        <v>2395</v>
      </c>
      <c r="R37" s="148">
        <v>2462</v>
      </c>
      <c r="S37" s="78">
        <v>1809</v>
      </c>
      <c r="T37" s="78">
        <v>1839</v>
      </c>
      <c r="U37" s="78">
        <v>1476</v>
      </c>
      <c r="V37" s="78">
        <v>1476</v>
      </c>
      <c r="W37" s="78">
        <v>1768</v>
      </c>
      <c r="X37" s="78">
        <v>1329</v>
      </c>
      <c r="Y37" s="85">
        <v>1</v>
      </c>
      <c r="Z37" s="85">
        <v>2189</v>
      </c>
      <c r="AA37" s="85">
        <v>1895</v>
      </c>
      <c r="AB37" s="85">
        <v>2185</v>
      </c>
    </row>
    <row r="38" spans="1:28" s="2" customFormat="1" ht="12.75" customHeight="1">
      <c r="A38" s="126" t="s">
        <v>95</v>
      </c>
      <c r="B38" s="100">
        <f>SUM(C38:I38)</f>
        <v>687371.985</v>
      </c>
      <c r="C38" s="127">
        <v>266971</v>
      </c>
      <c r="D38" s="127">
        <v>109901.425</v>
      </c>
      <c r="E38" s="127">
        <v>143022.96</v>
      </c>
      <c r="F38" s="127">
        <v>3433.11</v>
      </c>
      <c r="G38" s="127">
        <v>155154.72</v>
      </c>
      <c r="H38" s="127">
        <v>6250.05</v>
      </c>
      <c r="I38" s="127">
        <v>2638.72</v>
      </c>
      <c r="J38" s="141" t="s">
        <v>96</v>
      </c>
      <c r="K38" s="89"/>
      <c r="L38" s="130"/>
      <c r="N38" s="17"/>
      <c r="O38" s="146"/>
      <c r="P38" s="78"/>
      <c r="Q38" s="78"/>
      <c r="R38" s="78"/>
      <c r="S38" s="78"/>
      <c r="T38" s="78"/>
      <c r="U38" s="78"/>
      <c r="V38" s="78"/>
      <c r="W38" s="78"/>
      <c r="X38" s="78"/>
      <c r="Y38" s="85"/>
      <c r="Z38" s="85"/>
      <c r="AA38" s="85"/>
      <c r="AB38" s="85"/>
    </row>
    <row r="39" spans="1:28" s="2" customFormat="1" ht="12.75" customHeight="1">
      <c r="A39" s="126" t="s">
        <v>97</v>
      </c>
      <c r="B39" s="100">
        <f>SUM(C39:I39)</f>
        <v>187960.822</v>
      </c>
      <c r="C39" s="127">
        <v>50109.329</v>
      </c>
      <c r="D39" s="127">
        <v>19896.9</v>
      </c>
      <c r="E39" s="127">
        <v>43811.4</v>
      </c>
      <c r="F39" s="127">
        <v>553.33</v>
      </c>
      <c r="G39" s="127">
        <v>1472.925</v>
      </c>
      <c r="H39" s="127">
        <v>428.043</v>
      </c>
      <c r="I39" s="127">
        <v>71688.895</v>
      </c>
      <c r="J39" s="141" t="s">
        <v>98</v>
      </c>
      <c r="K39" s="89"/>
      <c r="L39" s="130"/>
      <c r="M39" s="94" t="s">
        <v>66</v>
      </c>
      <c r="N39" s="142" t="s">
        <v>8</v>
      </c>
      <c r="O39" s="143" t="s">
        <v>78</v>
      </c>
      <c r="P39" s="148" t="s">
        <v>7</v>
      </c>
      <c r="Q39" s="78">
        <v>10</v>
      </c>
      <c r="R39" s="78">
        <v>23</v>
      </c>
      <c r="S39" s="78">
        <v>19</v>
      </c>
      <c r="T39" s="78">
        <v>16</v>
      </c>
      <c r="U39" s="78">
        <v>20</v>
      </c>
      <c r="V39" s="78">
        <v>24</v>
      </c>
      <c r="W39" s="78">
        <v>16</v>
      </c>
      <c r="X39" s="78" t="s">
        <v>7</v>
      </c>
      <c r="Y39" s="95">
        <v>5</v>
      </c>
      <c r="Z39" s="95">
        <v>3</v>
      </c>
      <c r="AA39" s="95">
        <f>AA27-AA30-AA33-AA36</f>
        <v>22</v>
      </c>
      <c r="AB39" s="95">
        <f>AB27-AB30-AB33-AB36</f>
        <v>10</v>
      </c>
    </row>
    <row r="40" spans="1:28" s="2" customFormat="1" ht="12.75" customHeight="1">
      <c r="A40" s="126" t="s">
        <v>99</v>
      </c>
      <c r="B40" s="100">
        <f>SUM(C40:I40)</f>
        <v>491190.778</v>
      </c>
      <c r="C40" s="127">
        <v>391703.778</v>
      </c>
      <c r="D40" s="127">
        <v>30083</v>
      </c>
      <c r="E40" s="127">
        <v>42777</v>
      </c>
      <c r="F40" s="127">
        <v>541</v>
      </c>
      <c r="G40" s="127">
        <v>20063</v>
      </c>
      <c r="H40" s="127">
        <v>4863</v>
      </c>
      <c r="I40" s="127">
        <v>1160</v>
      </c>
      <c r="J40" s="141" t="s">
        <v>100</v>
      </c>
      <c r="K40" s="89"/>
      <c r="L40" s="130"/>
      <c r="M40" s="105" t="s">
        <v>52</v>
      </c>
      <c r="N40" s="145"/>
      <c r="O40" s="143" t="s">
        <v>79</v>
      </c>
      <c r="P40" s="148" t="s">
        <v>7</v>
      </c>
      <c r="Q40" s="148" t="s">
        <v>7</v>
      </c>
      <c r="R40" s="148" t="s">
        <v>7</v>
      </c>
      <c r="S40" s="148" t="s">
        <v>7</v>
      </c>
      <c r="T40" s="148" t="s">
        <v>7</v>
      </c>
      <c r="U40" s="148" t="s">
        <v>7</v>
      </c>
      <c r="V40" s="148" t="s">
        <v>7</v>
      </c>
      <c r="W40" s="148" t="s">
        <v>7</v>
      </c>
      <c r="X40" s="148" t="s">
        <v>7</v>
      </c>
      <c r="Y40" s="148" t="s">
        <v>7</v>
      </c>
      <c r="Z40" s="148" t="s">
        <v>7</v>
      </c>
      <c r="AA40" s="148" t="s">
        <v>7</v>
      </c>
      <c r="AB40" s="148" t="s">
        <v>7</v>
      </c>
    </row>
    <row r="41" spans="1:28" s="2" customFormat="1" ht="12.75" customHeight="1">
      <c r="A41" s="126" t="s">
        <v>101</v>
      </c>
      <c r="B41" s="100">
        <f>SUM(C41:I41)</f>
        <v>275254.31</v>
      </c>
      <c r="C41" s="127">
        <v>210583.31</v>
      </c>
      <c r="D41" s="127">
        <v>27390</v>
      </c>
      <c r="E41" s="127">
        <v>22914</v>
      </c>
      <c r="F41" s="127">
        <v>535</v>
      </c>
      <c r="G41" s="127">
        <v>9597</v>
      </c>
      <c r="H41" s="127">
        <v>461</v>
      </c>
      <c r="I41" s="127">
        <v>3774</v>
      </c>
      <c r="J41" s="141" t="s">
        <v>102</v>
      </c>
      <c r="K41" s="89"/>
      <c r="L41" s="130"/>
      <c r="M41" s="64" t="s">
        <v>53</v>
      </c>
      <c r="N41" s="133" t="s">
        <v>8</v>
      </c>
      <c r="O41" s="134" t="s">
        <v>78</v>
      </c>
      <c r="P41" s="149">
        <v>5439</v>
      </c>
      <c r="Q41" s="149">
        <v>7588</v>
      </c>
      <c r="R41" s="149">
        <v>5669</v>
      </c>
      <c r="S41" s="149">
        <v>11835</v>
      </c>
      <c r="T41" s="149">
        <v>11788</v>
      </c>
      <c r="U41" s="149">
        <v>15557</v>
      </c>
      <c r="V41" s="149">
        <v>15770</v>
      </c>
      <c r="W41" s="149">
        <v>17863</v>
      </c>
      <c r="X41" s="149">
        <v>23762</v>
      </c>
      <c r="Y41" s="136">
        <v>28424</v>
      </c>
      <c r="Z41" s="136">
        <v>29423</v>
      </c>
      <c r="AA41" s="136">
        <v>34123</v>
      </c>
      <c r="AB41" s="136">
        <v>16274</v>
      </c>
    </row>
    <row r="42" spans="1:28" s="2" customFormat="1" ht="12.75" customHeight="1">
      <c r="A42" s="126"/>
      <c r="B42" s="123"/>
      <c r="C42" s="127"/>
      <c r="D42" s="127"/>
      <c r="E42" s="127"/>
      <c r="F42" s="127"/>
      <c r="G42" s="127"/>
      <c r="H42" s="127"/>
      <c r="I42" s="127"/>
      <c r="J42" s="141"/>
      <c r="K42" s="89"/>
      <c r="L42" s="130"/>
      <c r="M42" s="138" t="s">
        <v>45</v>
      </c>
      <c r="N42" s="139"/>
      <c r="O42" s="134" t="s">
        <v>79</v>
      </c>
      <c r="P42" s="149">
        <v>11397</v>
      </c>
      <c r="Q42" s="149">
        <v>15769</v>
      </c>
      <c r="R42" s="149">
        <v>17945</v>
      </c>
      <c r="S42" s="149">
        <v>14076</v>
      </c>
      <c r="T42" s="149">
        <v>13819</v>
      </c>
      <c r="U42" s="149">
        <v>14705</v>
      </c>
      <c r="V42" s="149">
        <v>14011</v>
      </c>
      <c r="W42" s="149">
        <v>11417</v>
      </c>
      <c r="X42" s="149">
        <v>7924</v>
      </c>
      <c r="Y42" s="140">
        <v>385</v>
      </c>
      <c r="Z42" s="140">
        <v>9490</v>
      </c>
      <c r="AA42" s="140">
        <v>8700</v>
      </c>
      <c r="AB42" s="140">
        <v>9057</v>
      </c>
    </row>
    <row r="43" spans="1:29" s="2" customFormat="1" ht="12.75" customHeight="1">
      <c r="A43" s="126" t="s">
        <v>103</v>
      </c>
      <c r="B43" s="100">
        <f aca="true" t="shared" si="2" ref="B43:B48">SUM(C43:I43)</f>
        <v>1123193.0800000003</v>
      </c>
      <c r="C43" s="127">
        <v>803312</v>
      </c>
      <c r="D43" s="127">
        <v>159048.4</v>
      </c>
      <c r="E43" s="127">
        <v>58575.6</v>
      </c>
      <c r="F43" s="127">
        <v>784.31</v>
      </c>
      <c r="G43" s="127">
        <v>79782.62</v>
      </c>
      <c r="H43" s="127">
        <v>55.6</v>
      </c>
      <c r="I43" s="127">
        <v>21634.55</v>
      </c>
      <c r="J43" s="141" t="s">
        <v>104</v>
      </c>
      <c r="K43" s="89"/>
      <c r="L43" s="130"/>
      <c r="M43" s="138"/>
      <c r="N43" s="138"/>
      <c r="O43" s="134"/>
      <c r="P43" s="78"/>
      <c r="Q43" s="78"/>
      <c r="R43" s="78"/>
      <c r="S43" s="78"/>
      <c r="T43" s="78"/>
      <c r="U43" s="78"/>
      <c r="V43" s="78"/>
      <c r="W43" s="78"/>
      <c r="X43" s="78"/>
      <c r="Y43" s="140"/>
      <c r="Z43" s="140"/>
      <c r="AA43" s="140"/>
      <c r="AB43" s="140"/>
      <c r="AC43" s="17"/>
    </row>
    <row r="44" spans="1:31" s="2" customFormat="1" ht="12.75" customHeight="1">
      <c r="A44" s="126" t="s">
        <v>105</v>
      </c>
      <c r="B44" s="100">
        <f t="shared" si="2"/>
        <v>178677.234</v>
      </c>
      <c r="C44" s="127">
        <v>93119.234</v>
      </c>
      <c r="D44" s="127">
        <v>9244.92</v>
      </c>
      <c r="E44" s="127">
        <v>65884.95</v>
      </c>
      <c r="F44" s="127">
        <v>2506.75</v>
      </c>
      <c r="G44" s="127">
        <v>3648.63</v>
      </c>
      <c r="H44" s="127">
        <v>1767.09</v>
      </c>
      <c r="I44" s="127">
        <v>2505.66</v>
      </c>
      <c r="J44" s="141" t="s">
        <v>106</v>
      </c>
      <c r="K44" s="89"/>
      <c r="L44" s="130"/>
      <c r="M44" s="41" t="s">
        <v>54</v>
      </c>
      <c r="N44" s="142" t="s">
        <v>8</v>
      </c>
      <c r="O44" s="143" t="s">
        <v>78</v>
      </c>
      <c r="P44" s="78">
        <v>2382</v>
      </c>
      <c r="Q44" s="78">
        <v>4539</v>
      </c>
      <c r="R44" s="78">
        <v>2845</v>
      </c>
      <c r="S44" s="78">
        <v>8250</v>
      </c>
      <c r="T44" s="78">
        <v>7107</v>
      </c>
      <c r="U44" s="78">
        <v>7944</v>
      </c>
      <c r="V44" s="78">
        <v>8971</v>
      </c>
      <c r="W44" s="78">
        <v>9184</v>
      </c>
      <c r="X44" s="78">
        <v>14479</v>
      </c>
      <c r="Y44" s="95">
        <v>12343</v>
      </c>
      <c r="Z44" s="95">
        <v>15442</v>
      </c>
      <c r="AA44" s="95">
        <v>8724</v>
      </c>
      <c r="AB44" s="95">
        <v>13212</v>
      </c>
      <c r="AC44" s="17"/>
      <c r="AD44" s="17"/>
      <c r="AE44" s="17"/>
    </row>
    <row r="45" spans="1:28" s="2" customFormat="1" ht="12.75" customHeight="1">
      <c r="A45" s="126" t="s">
        <v>107</v>
      </c>
      <c r="B45" s="100">
        <f t="shared" si="2"/>
        <v>168234.61800000002</v>
      </c>
      <c r="C45" s="127">
        <v>44145.618</v>
      </c>
      <c r="D45" s="127">
        <v>31444</v>
      </c>
      <c r="E45" s="127">
        <v>67737</v>
      </c>
      <c r="F45" s="127">
        <v>1756</v>
      </c>
      <c r="G45" s="127">
        <v>19881</v>
      </c>
      <c r="H45" s="127">
        <v>427</v>
      </c>
      <c r="I45" s="127">
        <v>2844</v>
      </c>
      <c r="J45" s="141" t="s">
        <v>108</v>
      </c>
      <c r="K45" s="89"/>
      <c r="L45" s="130"/>
      <c r="M45" s="144" t="s">
        <v>55</v>
      </c>
      <c r="N45" s="145"/>
      <c r="O45" s="143" t="s">
        <v>79</v>
      </c>
      <c r="P45" s="78">
        <v>1125</v>
      </c>
      <c r="Q45" s="78">
        <v>1670</v>
      </c>
      <c r="R45" s="78">
        <v>2163</v>
      </c>
      <c r="S45" s="78">
        <v>5676</v>
      </c>
      <c r="T45" s="78">
        <v>5078</v>
      </c>
      <c r="U45" s="78">
        <v>2896</v>
      </c>
      <c r="V45" s="78">
        <v>1988</v>
      </c>
      <c r="W45" s="78">
        <v>4093</v>
      </c>
      <c r="X45" s="78">
        <v>2406</v>
      </c>
      <c r="Y45" s="95" t="s">
        <v>7</v>
      </c>
      <c r="Z45" s="95">
        <v>562</v>
      </c>
      <c r="AA45" s="95">
        <v>1062</v>
      </c>
      <c r="AB45" s="95">
        <v>192</v>
      </c>
    </row>
    <row r="46" spans="1:28" s="2" customFormat="1" ht="12.75" customHeight="1">
      <c r="A46" s="126" t="s">
        <v>109</v>
      </c>
      <c r="B46" s="100">
        <f t="shared" si="2"/>
        <v>119222.46100000001</v>
      </c>
      <c r="C46" s="127">
        <v>56516.816</v>
      </c>
      <c r="D46" s="127">
        <v>3052.995</v>
      </c>
      <c r="E46" s="127">
        <v>15248.83</v>
      </c>
      <c r="F46" s="127">
        <v>346.99</v>
      </c>
      <c r="G46" s="127">
        <v>25099.18</v>
      </c>
      <c r="H46" s="127">
        <v>10043.75</v>
      </c>
      <c r="I46" s="127">
        <v>8913.9</v>
      </c>
      <c r="J46" s="141" t="s">
        <v>110</v>
      </c>
      <c r="K46" s="89"/>
      <c r="L46" s="130"/>
      <c r="M46" s="144"/>
      <c r="N46" s="150"/>
      <c r="O46" s="143"/>
      <c r="P46" s="78"/>
      <c r="Q46" s="78"/>
      <c r="R46" s="78"/>
      <c r="S46" s="78"/>
      <c r="T46" s="78"/>
      <c r="U46" s="78"/>
      <c r="V46" s="78"/>
      <c r="W46" s="78"/>
      <c r="X46" s="78"/>
      <c r="Y46" s="95"/>
      <c r="Z46" s="95"/>
      <c r="AA46" s="95"/>
      <c r="AB46" s="95"/>
    </row>
    <row r="47" spans="1:28" s="2" customFormat="1" ht="12.75" customHeight="1">
      <c r="A47" s="126" t="s">
        <v>111</v>
      </c>
      <c r="B47" s="100">
        <f t="shared" si="2"/>
        <v>283978.76</v>
      </c>
      <c r="C47" s="127">
        <v>107993.115</v>
      </c>
      <c r="D47" s="127">
        <v>14584.85</v>
      </c>
      <c r="E47" s="127">
        <v>16196.3</v>
      </c>
      <c r="F47" s="127">
        <v>3800.18</v>
      </c>
      <c r="G47" s="127">
        <v>6197.3</v>
      </c>
      <c r="H47" s="127">
        <v>563.9</v>
      </c>
      <c r="I47" s="127">
        <v>134643.115</v>
      </c>
      <c r="J47" s="141" t="s">
        <v>112</v>
      </c>
      <c r="K47" s="89"/>
      <c r="L47" s="41" t="s">
        <v>113</v>
      </c>
      <c r="M47" s="94" t="s">
        <v>60</v>
      </c>
      <c r="N47" s="142" t="s">
        <v>8</v>
      </c>
      <c r="O47" s="143" t="s">
        <v>78</v>
      </c>
      <c r="P47" s="78">
        <v>1681</v>
      </c>
      <c r="Q47" s="78">
        <v>1095</v>
      </c>
      <c r="R47" s="78">
        <v>1137</v>
      </c>
      <c r="S47" s="78">
        <v>1537</v>
      </c>
      <c r="T47" s="78">
        <v>1203</v>
      </c>
      <c r="U47" s="78">
        <v>1255</v>
      </c>
      <c r="V47" s="78">
        <v>1857</v>
      </c>
      <c r="W47" s="78">
        <v>2309</v>
      </c>
      <c r="X47" s="78">
        <v>3546</v>
      </c>
      <c r="Y47" s="95">
        <v>12794</v>
      </c>
      <c r="Z47" s="95">
        <v>13104</v>
      </c>
      <c r="AA47" s="95">
        <v>24437</v>
      </c>
      <c r="AB47" s="95">
        <v>443</v>
      </c>
    </row>
    <row r="48" spans="1:28" s="2" customFormat="1" ht="12.75" customHeight="1">
      <c r="A48" s="126" t="s">
        <v>114</v>
      </c>
      <c r="B48" s="100">
        <f t="shared" si="2"/>
        <v>18401</v>
      </c>
      <c r="C48" s="127" t="s">
        <v>7</v>
      </c>
      <c r="D48" s="127">
        <v>2421</v>
      </c>
      <c r="E48" s="127">
        <v>15918</v>
      </c>
      <c r="F48" s="127">
        <v>62</v>
      </c>
      <c r="G48" s="127" t="s">
        <v>7</v>
      </c>
      <c r="H48" s="127" t="s">
        <v>7</v>
      </c>
      <c r="I48" s="127" t="s">
        <v>7</v>
      </c>
      <c r="J48" s="141" t="s">
        <v>115</v>
      </c>
      <c r="K48" s="89"/>
      <c r="L48" s="147" t="s">
        <v>116</v>
      </c>
      <c r="M48" s="105" t="s">
        <v>61</v>
      </c>
      <c r="N48" s="145"/>
      <c r="O48" s="143" t="s">
        <v>79</v>
      </c>
      <c r="P48" s="78">
        <v>2236</v>
      </c>
      <c r="Q48" s="78">
        <v>6147</v>
      </c>
      <c r="R48" s="78">
        <v>2366</v>
      </c>
      <c r="S48" s="78">
        <v>1038</v>
      </c>
      <c r="T48" s="78">
        <v>1637</v>
      </c>
      <c r="U48" s="78">
        <v>5925</v>
      </c>
      <c r="V48" s="78">
        <v>5945</v>
      </c>
      <c r="W48" s="78">
        <v>791</v>
      </c>
      <c r="X48" s="78">
        <v>605</v>
      </c>
      <c r="Y48" s="78">
        <v>333</v>
      </c>
      <c r="Z48" s="78">
        <v>304</v>
      </c>
      <c r="AA48" s="78">
        <v>317</v>
      </c>
      <c r="AB48" s="78">
        <v>262</v>
      </c>
    </row>
    <row r="49" spans="1:28" s="2" customFormat="1" ht="12.75" customHeight="1">
      <c r="A49" s="137"/>
      <c r="B49" s="123"/>
      <c r="J49" s="141"/>
      <c r="K49" s="89"/>
      <c r="L49" s="147"/>
      <c r="M49" s="105"/>
      <c r="N49" s="151"/>
      <c r="O49" s="143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</row>
    <row r="50" spans="1:28" s="2" customFormat="1" ht="12.75" customHeight="1">
      <c r="A50" s="126" t="s">
        <v>117</v>
      </c>
      <c r="B50" s="100">
        <f>SUM(C50:I50)</f>
        <v>1724.9700000000003</v>
      </c>
      <c r="C50" s="127" t="s">
        <v>7</v>
      </c>
      <c r="D50" s="127">
        <v>194.65</v>
      </c>
      <c r="E50" s="127">
        <v>1387.17</v>
      </c>
      <c r="F50" s="127">
        <v>2.5</v>
      </c>
      <c r="G50" s="127" t="s">
        <v>7</v>
      </c>
      <c r="H50" s="127" t="s">
        <v>7</v>
      </c>
      <c r="I50" s="127">
        <v>140.65</v>
      </c>
      <c r="J50" s="141" t="s">
        <v>118</v>
      </c>
      <c r="K50" s="89"/>
      <c r="L50" s="130"/>
      <c r="M50" s="94" t="s">
        <v>63</v>
      </c>
      <c r="N50" s="142" t="s">
        <v>8</v>
      </c>
      <c r="O50" s="143" t="s">
        <v>78</v>
      </c>
      <c r="P50" s="78">
        <v>1376</v>
      </c>
      <c r="Q50" s="78">
        <v>1840</v>
      </c>
      <c r="R50" s="78">
        <v>1431</v>
      </c>
      <c r="S50" s="78">
        <v>1849</v>
      </c>
      <c r="T50" s="78">
        <v>3277</v>
      </c>
      <c r="U50" s="78">
        <v>6112</v>
      </c>
      <c r="V50" s="78">
        <v>4694</v>
      </c>
      <c r="W50" s="78">
        <v>6207</v>
      </c>
      <c r="X50" s="78">
        <v>5737</v>
      </c>
      <c r="Y50" s="78">
        <v>3266</v>
      </c>
      <c r="Z50" s="78">
        <v>839</v>
      </c>
      <c r="AA50" s="78">
        <v>757</v>
      </c>
      <c r="AB50" s="78">
        <v>1664</v>
      </c>
    </row>
    <row r="51" spans="1:28" s="2" customFormat="1" ht="12.75" customHeight="1">
      <c r="A51" s="126" t="s">
        <v>119</v>
      </c>
      <c r="B51" s="100">
        <f>SUM(C51:I51)</f>
        <v>10633.683</v>
      </c>
      <c r="C51" s="127">
        <v>2756.575</v>
      </c>
      <c r="D51" s="127">
        <v>5318.4</v>
      </c>
      <c r="E51" s="127">
        <v>702.1</v>
      </c>
      <c r="F51" s="127">
        <v>279.54</v>
      </c>
      <c r="G51" s="127">
        <v>967.62</v>
      </c>
      <c r="H51" s="127">
        <v>33.848</v>
      </c>
      <c r="I51" s="127">
        <v>575.6</v>
      </c>
      <c r="J51" s="141" t="s">
        <v>120</v>
      </c>
      <c r="K51" s="89"/>
      <c r="L51" s="130"/>
      <c r="M51" s="105" t="s">
        <v>64</v>
      </c>
      <c r="N51" s="145"/>
      <c r="O51" s="143" t="s">
        <v>79</v>
      </c>
      <c r="P51" s="78">
        <v>8036</v>
      </c>
      <c r="Q51" s="78">
        <v>7951</v>
      </c>
      <c r="R51" s="78">
        <v>13416</v>
      </c>
      <c r="S51" s="78">
        <v>7362</v>
      </c>
      <c r="T51" s="78">
        <v>7104</v>
      </c>
      <c r="U51" s="78">
        <v>5885</v>
      </c>
      <c r="V51" s="78">
        <v>6078</v>
      </c>
      <c r="W51" s="78">
        <v>6533</v>
      </c>
      <c r="X51" s="78">
        <v>4913</v>
      </c>
      <c r="Y51" s="78">
        <v>52</v>
      </c>
      <c r="Z51" s="78">
        <v>8624</v>
      </c>
      <c r="AA51" s="78">
        <v>7321</v>
      </c>
      <c r="AB51" s="78">
        <v>8603</v>
      </c>
    </row>
    <row r="52" spans="1:28" s="2" customFormat="1" ht="12.75" customHeight="1">
      <c r="A52" s="126" t="s">
        <v>121</v>
      </c>
      <c r="B52" s="100">
        <f>SUM(C52:I52)</f>
        <v>8364.01</v>
      </c>
      <c r="C52" s="127">
        <v>5581.58</v>
      </c>
      <c r="D52" s="127">
        <v>2476.5</v>
      </c>
      <c r="E52" s="127">
        <v>47.93</v>
      </c>
      <c r="F52" s="127">
        <v>0.4</v>
      </c>
      <c r="G52" s="127">
        <v>251.6</v>
      </c>
      <c r="H52" s="127">
        <v>5</v>
      </c>
      <c r="I52" s="127">
        <v>1</v>
      </c>
      <c r="J52" s="141" t="s">
        <v>122</v>
      </c>
      <c r="K52" s="89"/>
      <c r="L52" s="130"/>
      <c r="M52" s="105"/>
      <c r="N52" s="151"/>
      <c r="O52" s="143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1:28" s="2" customFormat="1" ht="12.75" customHeight="1">
      <c r="A53" s="126" t="s">
        <v>123</v>
      </c>
      <c r="B53" s="100">
        <f>SUM(C53:I53)</f>
        <v>639.37</v>
      </c>
      <c r="C53" s="127">
        <v>631.37</v>
      </c>
      <c r="D53" s="127">
        <v>8</v>
      </c>
      <c r="E53" s="127" t="s">
        <v>7</v>
      </c>
      <c r="F53" s="127" t="s">
        <v>7</v>
      </c>
      <c r="G53" s="127" t="s">
        <v>7</v>
      </c>
      <c r="H53" s="127" t="s">
        <v>7</v>
      </c>
      <c r="I53" s="127" t="s">
        <v>7</v>
      </c>
      <c r="J53" s="141" t="s">
        <v>124</v>
      </c>
      <c r="K53" s="89"/>
      <c r="L53" s="130"/>
      <c r="M53" s="94" t="s">
        <v>66</v>
      </c>
      <c r="N53" s="142" t="s">
        <v>8</v>
      </c>
      <c r="O53" s="143" t="s">
        <v>78</v>
      </c>
      <c r="P53" s="148" t="s">
        <v>7</v>
      </c>
      <c r="Q53" s="78">
        <v>115</v>
      </c>
      <c r="R53" s="78">
        <v>256</v>
      </c>
      <c r="S53" s="78">
        <v>200</v>
      </c>
      <c r="T53" s="78">
        <v>202</v>
      </c>
      <c r="U53" s="78">
        <v>246</v>
      </c>
      <c r="V53" s="78">
        <v>248</v>
      </c>
      <c r="W53" s="78">
        <v>163</v>
      </c>
      <c r="X53" s="78" t="s">
        <v>7</v>
      </c>
      <c r="Y53" s="78">
        <v>20</v>
      </c>
      <c r="Z53" s="78">
        <v>39</v>
      </c>
      <c r="AA53" s="95">
        <f>AA41-AA44-AA47-AA50</f>
        <v>205</v>
      </c>
      <c r="AB53" s="95">
        <f>AB41-AB44-AB47-AB50</f>
        <v>955</v>
      </c>
    </row>
    <row r="54" spans="1:28" s="2" customFormat="1" ht="12.75" customHeight="1">
      <c r="A54" s="126" t="s">
        <v>125</v>
      </c>
      <c r="B54" s="100">
        <f>SUM(C54:I54)</f>
        <v>9502.2</v>
      </c>
      <c r="C54" s="127">
        <v>4105.67</v>
      </c>
      <c r="D54" s="127">
        <v>154.6</v>
      </c>
      <c r="E54" s="127">
        <v>2509.7</v>
      </c>
      <c r="F54" s="127">
        <v>21.33</v>
      </c>
      <c r="G54" s="127">
        <v>2700.3</v>
      </c>
      <c r="H54" s="127" t="s">
        <v>7</v>
      </c>
      <c r="I54" s="127">
        <v>10.6</v>
      </c>
      <c r="J54" s="141" t="s">
        <v>126</v>
      </c>
      <c r="K54" s="89"/>
      <c r="L54" s="130"/>
      <c r="M54" s="105" t="s">
        <v>52</v>
      </c>
      <c r="N54" s="145"/>
      <c r="O54" s="143" t="s">
        <v>79</v>
      </c>
      <c r="P54" s="148" t="s">
        <v>7</v>
      </c>
      <c r="Q54" s="148" t="s">
        <v>7</v>
      </c>
      <c r="R54" s="148" t="s">
        <v>7</v>
      </c>
      <c r="S54" s="148" t="s">
        <v>7</v>
      </c>
      <c r="T54" s="148" t="s">
        <v>7</v>
      </c>
      <c r="U54" s="148" t="s">
        <v>7</v>
      </c>
      <c r="V54" s="148" t="s">
        <v>7</v>
      </c>
      <c r="W54" s="148" t="s">
        <v>7</v>
      </c>
      <c r="X54" s="148" t="s">
        <v>7</v>
      </c>
      <c r="Y54" s="148" t="s">
        <v>7</v>
      </c>
      <c r="Z54" s="148" t="s">
        <v>7</v>
      </c>
      <c r="AA54" s="148" t="s">
        <v>7</v>
      </c>
      <c r="AB54" s="148" t="s">
        <v>7</v>
      </c>
    </row>
    <row r="55" spans="1:28" s="2" customFormat="1" ht="9" customHeight="1">
      <c r="A55" s="152"/>
      <c r="B55" s="153"/>
      <c r="C55" s="153"/>
      <c r="D55" s="153"/>
      <c r="E55" s="153"/>
      <c r="F55" s="153"/>
      <c r="G55" s="153"/>
      <c r="H55" s="153"/>
      <c r="I55" s="15"/>
      <c r="J55" s="154"/>
      <c r="K55" s="80"/>
      <c r="L55" s="15"/>
      <c r="M55" s="15"/>
      <c r="N55" s="15"/>
      <c r="O55" s="155"/>
      <c r="P55" s="73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12" s="2" customFormat="1" ht="12.75" customHeight="1">
      <c r="A56" s="110" t="s">
        <v>127</v>
      </c>
      <c r="K56" s="17"/>
      <c r="L56" s="110" t="s">
        <v>128</v>
      </c>
    </row>
    <row r="57" spans="1:12" s="2" customFormat="1" ht="12.75" customHeight="1">
      <c r="A57" s="156" t="s">
        <v>129</v>
      </c>
      <c r="K57" s="17"/>
      <c r="L57" s="157" t="s">
        <v>130</v>
      </c>
    </row>
    <row r="58" s="2" customFormat="1" ht="12" customHeight="1">
      <c r="K58" s="17"/>
    </row>
    <row r="59" s="2" customFormat="1" ht="12" customHeight="1">
      <c r="K59" s="17"/>
    </row>
    <row r="60" spans="1:11" s="2" customFormat="1" ht="9" customHeight="1">
      <c r="A60" s="158"/>
      <c r="J60" s="158"/>
      <c r="K60" s="17"/>
    </row>
    <row r="61" spans="1:11" s="2" customFormat="1" ht="9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7"/>
    </row>
    <row r="62" spans="1:11" s="2" customFormat="1" ht="9" customHeight="1">
      <c r="A62" s="159"/>
      <c r="J62" s="159"/>
      <c r="K62" s="17"/>
    </row>
    <row r="63" spans="1:11" s="2" customFormat="1" ht="9" customHeight="1">
      <c r="A63" s="160"/>
      <c r="J63" s="160"/>
      <c r="K63" s="17"/>
    </row>
    <row r="64" s="2" customFormat="1" ht="9" customHeight="1">
      <c r="K64" s="17"/>
    </row>
    <row r="65" s="161" customFormat="1" ht="9" customHeight="1">
      <c r="K65" s="162"/>
    </row>
    <row r="66" s="161" customFormat="1" ht="9" customHeight="1">
      <c r="K66" s="162"/>
    </row>
    <row r="67" s="161" customFormat="1" ht="9" customHeight="1">
      <c r="K67" s="162"/>
    </row>
    <row r="68" s="161" customFormat="1" ht="9" customHeight="1">
      <c r="K68" s="162"/>
    </row>
    <row r="69" s="161" customFormat="1" ht="9" customHeight="1">
      <c r="K69" s="162"/>
    </row>
    <row r="70" ht="9" customHeight="1">
      <c r="K70" s="164"/>
    </row>
    <row r="71" spans="11:28" ht="7.5" customHeight="1">
      <c r="K71" s="164"/>
      <c r="L71" s="17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1:28" ht="7.5" customHeight="1">
      <c r="K72" s="164"/>
      <c r="L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</row>
    <row r="73" spans="11:28" ht="7.5" customHeight="1">
      <c r="K73" s="164"/>
      <c r="L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</row>
    <row r="74" spans="12:28" ht="7.5" customHeight="1">
      <c r="L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</row>
    <row r="75" spans="12:28" ht="7.5" customHeight="1">
      <c r="L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</row>
    <row r="76" spans="12:28" ht="7.5" customHeight="1">
      <c r="L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</row>
    <row r="77" spans="12:28" ht="7.5" customHeight="1">
      <c r="L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</row>
    <row r="78" spans="12:28" ht="7.5" customHeight="1">
      <c r="L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</row>
    <row r="79" spans="12:28" ht="7.5" customHeight="1">
      <c r="L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</row>
    <row r="80" spans="12:28" ht="7.5" customHeight="1">
      <c r="L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</row>
    <row r="81" spans="12:28" ht="7.5" customHeight="1">
      <c r="L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</row>
  </sheetData>
  <mergeCells count="16">
    <mergeCell ref="N33:N34"/>
    <mergeCell ref="N36:N37"/>
    <mergeCell ref="N50:N51"/>
    <mergeCell ref="N53:N54"/>
    <mergeCell ref="N39:N40"/>
    <mergeCell ref="N41:N42"/>
    <mergeCell ref="N44:N45"/>
    <mergeCell ref="N47:N48"/>
    <mergeCell ref="L22:L23"/>
    <mergeCell ref="Z22:Z23"/>
    <mergeCell ref="N27:N28"/>
    <mergeCell ref="N30:N31"/>
    <mergeCell ref="A2:J2"/>
    <mergeCell ref="A3:J3"/>
    <mergeCell ref="A6:A8"/>
    <mergeCell ref="L2:AB2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2003-06-25T08:14:12Z</dcterms:created>
  <dcterms:modified xsi:type="dcterms:W3CDTF">2003-06-25T08:14:12Z</dcterms:modified>
  <cp:category/>
  <cp:version/>
  <cp:contentType/>
  <cp:contentStatus/>
</cp:coreProperties>
</file>