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量值4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<sst xmlns="http://schemas.openxmlformats.org/spreadsheetml/2006/main" count="215" uniqueCount="97">
  <si>
    <t>Unit of</t>
  </si>
  <si>
    <t>Produc-</t>
  </si>
  <si>
    <t>Percent-</t>
  </si>
  <si>
    <t>tion</t>
  </si>
  <si>
    <t>Price</t>
  </si>
  <si>
    <t xml:space="preserve"> Value</t>
  </si>
  <si>
    <t xml:space="preserve"> age</t>
  </si>
  <si>
    <t xml:space="preserve"> Price</t>
  </si>
  <si>
    <t>Value</t>
  </si>
  <si>
    <t>age</t>
  </si>
  <si>
    <t>千元</t>
  </si>
  <si>
    <t>%</t>
  </si>
  <si>
    <t xml:space="preserve"> N.T.$</t>
  </si>
  <si>
    <t xml:space="preserve"> N.T.$1,000</t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</si>
  <si>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</si>
  <si>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</si>
  <si>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</si>
  <si>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  <r>
      <rPr>
        <sz val="8"/>
        <rFont val="Times New Roman"/>
        <family val="1"/>
      </rPr>
      <t xml:space="preserve"> 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</si>
  <si>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</si>
  <si>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位</t>
    </r>
  </si>
  <si>
    <r>
      <t xml:space="preserve">            </t>
    </r>
    <r>
      <rPr>
        <sz val="6"/>
        <rFont val="標楷體"/>
        <family val="4"/>
      </rPr>
      <t>元</t>
    </r>
  </si>
  <si>
    <r>
      <t>公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噸</t>
    </r>
  </si>
  <si>
    <t>m.t.</t>
  </si>
  <si>
    <t xml:space="preserve">    Wax Apples</t>
  </si>
  <si>
    <t xml:space="preserve">    Grapes</t>
  </si>
  <si>
    <t xml:space="preserve">    Loquat</t>
  </si>
  <si>
    <t xml:space="preserve">    Japanese Apricot</t>
  </si>
  <si>
    <t xml:space="preserve">    Lichees</t>
  </si>
  <si>
    <t xml:space="preserve">    Carambolas</t>
  </si>
  <si>
    <t xml:space="preserve">    Pears</t>
  </si>
  <si>
    <t xml:space="preserve">    Apples</t>
  </si>
  <si>
    <t xml:space="preserve">    Passion Fruit</t>
  </si>
  <si>
    <t xml:space="preserve">    Chrysanthemum</t>
  </si>
  <si>
    <t xml:space="preserve">    Gladiolus</t>
  </si>
  <si>
    <t xml:space="preserve">    Tuberose</t>
  </si>
  <si>
    <t xml:space="preserve">    Dahlia</t>
  </si>
  <si>
    <t xml:space="preserve">    Eustoma</t>
  </si>
  <si>
    <t xml:space="preserve">    Carnation</t>
  </si>
  <si>
    <t xml:space="preserve">    Lily</t>
  </si>
  <si>
    <t xml:space="preserve">    Rose</t>
  </si>
  <si>
    <t>火鶴花</t>
  </si>
  <si>
    <t>千   打</t>
  </si>
  <si>
    <t>1000 dozens</t>
  </si>
  <si>
    <t xml:space="preserve">    Flamingo Flower</t>
  </si>
  <si>
    <t>非洲菊</t>
  </si>
  <si>
    <t xml:space="preserve">    Transvaal Daisy</t>
  </si>
  <si>
    <t>天堂鳥</t>
  </si>
  <si>
    <t>1001 dozens</t>
  </si>
  <si>
    <t xml:space="preserve">    Bird of Paradise</t>
  </si>
  <si>
    <t>其他切花</t>
  </si>
  <si>
    <t xml:space="preserve">    Other Cut Flowers</t>
  </si>
  <si>
    <r>
      <t xml:space="preserve">  </t>
    </r>
    <r>
      <rPr>
        <sz val="7"/>
        <rFont val="Times New Roman"/>
        <family val="1"/>
      </rPr>
      <t xml:space="preserve">  18     90</t>
    </r>
    <r>
      <rPr>
        <sz val="8"/>
        <rFont val="標楷體"/>
        <family val="4"/>
      </rPr>
      <t>年農業統計年報</t>
    </r>
  </si>
  <si>
    <t xml:space="preserve">AG. STATISTICS YEARBOOK 2001      19   </t>
  </si>
  <si>
    <r>
      <t xml:space="preserve">6.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續三</t>
    </r>
    <r>
      <rPr>
        <sz val="14"/>
        <rFont val="Times New Roman"/>
        <family val="1"/>
      </rPr>
      <t>)</t>
    </r>
  </si>
  <si>
    <t xml:space="preserve"> 6.  Quantity and Value of Farm Products (Cont'd)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</si>
  <si>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85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1996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</si>
  <si>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86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1997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</si>
  <si>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87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1998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</si>
  <si>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88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1999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</si>
  <si>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89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2000</t>
    </r>
    <r>
      <rPr>
        <sz val="8"/>
        <rFont val="標楷體"/>
        <family val="4"/>
      </rPr>
      <t>﹚</t>
    </r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</si>
  <si>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90 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2001</t>
    </r>
    <r>
      <rPr>
        <sz val="8"/>
        <rFont val="標楷體"/>
        <family val="4"/>
      </rPr>
      <t>﹚</t>
    </r>
  </si>
  <si>
    <r>
      <t>項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目</t>
    </r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</si>
  <si>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</si>
  <si>
    <t>Items</t>
  </si>
  <si>
    <t>蓮霧</t>
  </si>
  <si>
    <t>葡萄</t>
  </si>
  <si>
    <t>枇杷</t>
  </si>
  <si>
    <t>梅</t>
  </si>
  <si>
    <t>荔枝</t>
  </si>
  <si>
    <t>橄欖</t>
  </si>
  <si>
    <t xml:space="preserve">    Chinese Olives</t>
  </si>
  <si>
    <t>楊桃</t>
  </si>
  <si>
    <t>梨</t>
  </si>
  <si>
    <t>蘋果</t>
  </si>
  <si>
    <t>棗</t>
  </si>
  <si>
    <t xml:space="preserve">    Jujubes</t>
  </si>
  <si>
    <t>蕃荔枝</t>
  </si>
  <si>
    <t xml:space="preserve">    Sugar Apples</t>
  </si>
  <si>
    <t>百香果</t>
  </si>
  <si>
    <t>可可椰子</t>
  </si>
  <si>
    <t xml:space="preserve">    Coconuts</t>
  </si>
  <si>
    <t>其他青果類</t>
  </si>
  <si>
    <t xml:space="preserve">    Other Fruits</t>
  </si>
  <si>
    <t>花卉</t>
  </si>
  <si>
    <t xml:space="preserve">   7.  Ornamental Plants</t>
  </si>
  <si>
    <t>菊花</t>
  </si>
  <si>
    <r>
      <t>千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打</t>
    </r>
  </si>
  <si>
    <t>1000 dozens</t>
  </si>
  <si>
    <t>唐菖蒲</t>
  </si>
  <si>
    <t>夜來香</t>
  </si>
  <si>
    <t>大理花</t>
  </si>
  <si>
    <t>洋桔梗</t>
  </si>
  <si>
    <t>香石竹</t>
  </si>
  <si>
    <t>百合</t>
  </si>
  <si>
    <t>玫瑰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</si>
  <si>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行政院農業委員會中部辦公室﹑漁業署﹑林務局</t>
    </r>
    <r>
      <rPr>
        <sz val="8"/>
        <rFont val="標楷體"/>
        <family val="4"/>
      </rPr>
      <t>。</t>
    </r>
  </si>
  <si>
    <t xml:space="preserve">   Source :  COA, Central Taiwan Division , Fisheries Administration, Forestry Bureau .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</si>
</sst>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  <numFmt numFmtId="177" formatCode="#\ ###\ ##0"/>
    <numFmt numFmtId="178" formatCode="0.00_);[Red]\(0.00\)"/>
    <numFmt numFmtId="179" formatCode="0.00;[Red]0.00"/>
    <numFmt numFmtId="180" formatCode="#\ ###\ ###\ ##0"/>
    <numFmt numFmtId="181" formatCode="#\ ##0.00"/>
    <numFmt numFmtId="182" formatCode="0_);[Red]\(0\)"/>
    <numFmt numFmtId="183" formatCode="0.00_ "/>
    <numFmt numFmtId="184" formatCode="&quot;   民    國    &quot;e&quot;    年   (&quot;yyyy&quot;)&quot;"/>
    <numFmt numFmtId="185" formatCode="&quot;  民    國    &quot;e&quot;    年   (&quot;yyyy&quot;)&quot;"/>
    <numFmt numFmtId="186" formatCode="&quot;民 國  &quot;e&quot; 年 (&quot;yyyy&quot;)&quot;"/>
    <numFmt numFmtId="187" formatCode="&quot;民 國 &quot;e&quot; 年 (&quot;yyyy&quot;)&quot;"/>
    <numFmt numFmtId="188" formatCode="&quot;民國&quot;e&quot;年 (&quot;yyyy&quot;)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0.0"/>
    <numFmt numFmtId="194" formatCode="_-* #\ ##0_-;\-* #\ ##0_-;_-* &quot;-&quot;??_-;_-@_-"/>
    <numFmt numFmtId="195" formatCode="_-* #\ ##0.00_-;\-* #\ ##0.00_-;_-* &quot;-&quot;??_-;_-@_-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_-* #\ ###\ ##0_-;\-* #\ ###\ ##0_-;_-* &quot;-&quot;??_-;_-@_-"/>
    <numFmt numFmtId="203" formatCode="_-* #\ ###\ ##0.00_-;\-* #\ ###\ ##0.00_-;_-* &quot;-&quot;??_-;_-@_-"/>
    <numFmt numFmtId="204" formatCode="###\ ##0"/>
    <numFmt numFmtId="205" formatCode="#\ ###\ ###"/>
    <numFmt numFmtId="206" formatCode="#\ ###\ ##0.0"/>
    <numFmt numFmtId="207" formatCode="0.0;[Red]0.0"/>
    <numFmt numFmtId="208" formatCode="0.0_);[Red]\(0.0\)"/>
    <numFmt numFmtId="209" formatCode="#\ ##0.0"/>
  </numFmts>
  <fonts count="18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8"/>
      <name val="華康楷書體W5"/>
      <family val="3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0" fillId="0" borderId="0" xfId="16" applyFont="1" applyFill="1" applyProtection="1">
      <alignment/>
      <protection locked="0"/>
    </xf>
    <xf numFmtId="0" fontId="4" fillId="0" borderId="0" xfId="16" applyFont="1" applyFill="1">
      <alignment/>
      <protection/>
    </xf>
    <xf numFmtId="0" fontId="8" fillId="0" borderId="0" xfId="16" applyFont="1" applyAlignment="1" applyProtection="1">
      <alignment horizontal="right"/>
      <protection locked="0"/>
    </xf>
    <xf numFmtId="43" fontId="4" fillId="0" borderId="0" xfId="16" applyNumberFormat="1" applyFont="1" applyFill="1">
      <alignment/>
      <protection/>
    </xf>
    <xf numFmtId="0" fontId="12" fillId="0" borderId="0" xfId="16" applyFont="1" applyFill="1" applyAlignment="1">
      <alignment horizontal="center" vertical="top"/>
      <protection/>
    </xf>
    <xf numFmtId="43" fontId="12" fillId="0" borderId="0" xfId="16" applyNumberFormat="1" applyFont="1" applyFill="1" applyAlignment="1">
      <alignment horizontal="center" vertical="top"/>
      <protection/>
    </xf>
    <xf numFmtId="0" fontId="4" fillId="0" borderId="1" xfId="16" applyFont="1" applyFill="1" applyBorder="1">
      <alignment/>
      <protection/>
    </xf>
    <xf numFmtId="0" fontId="4" fillId="0" borderId="0" xfId="16" applyFont="1" applyFill="1" applyBorder="1">
      <alignment/>
      <protection/>
    </xf>
    <xf numFmtId="43" fontId="4" fillId="0" borderId="1" xfId="16" applyNumberFormat="1" applyFont="1" applyFill="1" applyBorder="1">
      <alignment/>
      <protection/>
    </xf>
    <xf numFmtId="0" fontId="10" fillId="0" borderId="2" xfId="16" applyFont="1" applyFill="1" applyBorder="1">
      <alignment/>
      <protection/>
    </xf>
    <xf numFmtId="0" fontId="10" fillId="0" borderId="0" xfId="16" applyFont="1" applyFill="1" applyBorder="1">
      <alignment/>
      <protection/>
    </xf>
    <xf numFmtId="0" fontId="10" fillId="0" borderId="3" xfId="16" applyFont="1" applyFill="1" applyBorder="1">
      <alignment/>
      <protection/>
    </xf>
    <xf numFmtId="0" fontId="9" fillId="0" borderId="4" xfId="16" applyFont="1" applyFill="1" applyBorder="1" applyAlignment="1">
      <alignment horizontal="center"/>
      <protection/>
    </xf>
    <xf numFmtId="184" fontId="10" fillId="0" borderId="5" xfId="16" applyNumberFormat="1" applyFont="1" applyFill="1" applyBorder="1" applyAlignment="1">
      <alignment horizontal="center"/>
      <protection/>
    </xf>
    <xf numFmtId="0" fontId="8" fillId="0" borderId="0" xfId="16" applyFont="1" applyFill="1" applyBorder="1" applyAlignment="1">
      <alignment horizontal="center"/>
      <protection/>
    </xf>
    <xf numFmtId="0" fontId="10" fillId="0" borderId="6" xfId="16" applyFont="1" applyFill="1" applyBorder="1">
      <alignment/>
      <protection/>
    </xf>
    <xf numFmtId="0" fontId="10" fillId="0" borderId="0" xfId="16" applyFont="1" applyFill="1">
      <alignment/>
      <protection/>
    </xf>
    <xf numFmtId="0" fontId="10" fillId="0" borderId="7" xfId="16" applyFont="1" applyFill="1" applyBorder="1">
      <alignment/>
      <protection/>
    </xf>
    <xf numFmtId="0" fontId="10" fillId="0" borderId="4" xfId="16" applyFont="1" applyFill="1" applyBorder="1">
      <alignment/>
      <protection/>
    </xf>
    <xf numFmtId="0" fontId="10" fillId="0" borderId="8" xfId="16" applyFont="1" applyFill="1" applyBorder="1">
      <alignment/>
      <protection/>
    </xf>
    <xf numFmtId="0" fontId="10" fillId="0" borderId="9" xfId="16" applyFont="1" applyFill="1" applyBorder="1">
      <alignment/>
      <protection/>
    </xf>
    <xf numFmtId="0" fontId="10" fillId="0" borderId="5" xfId="16" applyFont="1" applyFill="1" applyBorder="1">
      <alignment/>
      <protection/>
    </xf>
    <xf numFmtId="43" fontId="10" fillId="0" borderId="0" xfId="16" applyNumberFormat="1" applyFont="1" applyFill="1" applyBorder="1">
      <alignment/>
      <protection/>
    </xf>
    <xf numFmtId="0" fontId="9" fillId="0" borderId="0" xfId="16" applyFont="1" applyFill="1" applyBorder="1" applyAlignment="1">
      <alignment horizontal="center"/>
      <protection/>
    </xf>
    <xf numFmtId="0" fontId="10" fillId="0" borderId="4" xfId="16" applyFont="1" applyFill="1" applyBorder="1" applyAlignment="1">
      <alignment horizontal="center"/>
      <protection/>
    </xf>
    <xf numFmtId="0" fontId="9" fillId="0" borderId="5" xfId="16" applyFont="1" applyFill="1" applyBorder="1" applyAlignment="1">
      <alignment horizontal="center"/>
      <protection/>
    </xf>
    <xf numFmtId="0" fontId="9" fillId="0" borderId="10" xfId="16" applyFont="1" applyFill="1" applyBorder="1" applyAlignment="1">
      <alignment horizontal="center"/>
      <protection/>
    </xf>
    <xf numFmtId="0" fontId="10" fillId="0" borderId="10" xfId="16" applyFont="1" applyFill="1" applyBorder="1" applyAlignment="1">
      <alignment horizontal="center"/>
      <protection/>
    </xf>
    <xf numFmtId="43" fontId="9" fillId="0" borderId="10" xfId="16" applyNumberFormat="1" applyFont="1" applyFill="1" applyBorder="1" applyAlignment="1">
      <alignment horizontal="center"/>
      <protection/>
    </xf>
    <xf numFmtId="0" fontId="8" fillId="0" borderId="7" xfId="16" applyFont="1" applyFill="1" applyBorder="1" applyAlignment="1">
      <alignment horizontal="center"/>
      <protection/>
    </xf>
    <xf numFmtId="0" fontId="10" fillId="0" borderId="6" xfId="16" applyFont="1" applyFill="1" applyBorder="1" applyAlignment="1">
      <alignment horizontal="center"/>
      <protection/>
    </xf>
    <xf numFmtId="0" fontId="8" fillId="0" borderId="4" xfId="16" applyFont="1" applyFill="1" applyBorder="1" applyAlignment="1">
      <alignment horizontal="center"/>
      <protection/>
    </xf>
    <xf numFmtId="0" fontId="13" fillId="0" borderId="4" xfId="16" applyFont="1" applyFill="1" applyBorder="1">
      <alignment/>
      <protection/>
    </xf>
    <xf numFmtId="0" fontId="8" fillId="0" borderId="4" xfId="16" applyFont="1" applyFill="1" applyBorder="1">
      <alignment/>
      <protection/>
    </xf>
    <xf numFmtId="0" fontId="13" fillId="0" borderId="4" xfId="16" applyFont="1" applyFill="1" applyBorder="1" applyAlignment="1">
      <alignment horizontal="center"/>
      <protection/>
    </xf>
    <xf numFmtId="0" fontId="8" fillId="0" borderId="5" xfId="16" applyFont="1" applyFill="1" applyBorder="1" applyAlignment="1">
      <alignment horizontal="center"/>
      <protection/>
    </xf>
    <xf numFmtId="43" fontId="13" fillId="0" borderId="4" xfId="16" applyNumberFormat="1" applyFont="1" applyFill="1" applyBorder="1">
      <alignment/>
      <protection/>
    </xf>
    <xf numFmtId="0" fontId="13" fillId="0" borderId="7" xfId="16" applyFont="1" applyFill="1" applyBorder="1" applyAlignment="1">
      <alignment horizontal="center"/>
      <protection/>
    </xf>
    <xf numFmtId="0" fontId="13" fillId="0" borderId="5" xfId="16" applyFont="1" applyFill="1" applyBorder="1" applyAlignment="1">
      <alignment horizontal="center"/>
      <protection/>
    </xf>
    <xf numFmtId="43" fontId="13" fillId="0" borderId="4" xfId="16" applyNumberFormat="1" applyFont="1" applyFill="1" applyBorder="1" applyAlignment="1">
      <alignment horizontal="center"/>
      <protection/>
    </xf>
    <xf numFmtId="0" fontId="13" fillId="0" borderId="7" xfId="16" applyFont="1" applyFill="1" applyBorder="1">
      <alignment/>
      <protection/>
    </xf>
    <xf numFmtId="0" fontId="8" fillId="0" borderId="1" xfId="16" applyFont="1" applyFill="1" applyBorder="1">
      <alignment/>
      <protection/>
    </xf>
    <xf numFmtId="0" fontId="8" fillId="0" borderId="11" xfId="16" applyFont="1" applyFill="1" applyBorder="1">
      <alignment/>
      <protection/>
    </xf>
    <xf numFmtId="0" fontId="8" fillId="0" borderId="12" xfId="16" applyFont="1" applyFill="1" applyBorder="1">
      <alignment/>
      <protection/>
    </xf>
    <xf numFmtId="0" fontId="8" fillId="0" borderId="12" xfId="16" applyFont="1" applyFill="1" applyBorder="1" applyAlignment="1">
      <alignment horizontal="center"/>
      <protection/>
    </xf>
    <xf numFmtId="43" fontId="8" fillId="0" borderId="12" xfId="16" applyNumberFormat="1" applyFont="1" applyFill="1" applyBorder="1">
      <alignment/>
      <protection/>
    </xf>
    <xf numFmtId="0" fontId="8" fillId="0" borderId="0" xfId="16" applyFont="1" applyFill="1">
      <alignment/>
      <protection/>
    </xf>
    <xf numFmtId="0" fontId="14" fillId="0" borderId="0" xfId="16" applyFont="1" applyFill="1">
      <alignment/>
      <protection/>
    </xf>
    <xf numFmtId="0" fontId="14" fillId="0" borderId="0" xfId="16" applyFont="1" applyFill="1" applyBorder="1">
      <alignment/>
      <protection/>
    </xf>
    <xf numFmtId="0" fontId="14" fillId="0" borderId="7" xfId="16" applyFont="1" applyFill="1" applyBorder="1">
      <alignment/>
      <protection/>
    </xf>
    <xf numFmtId="0" fontId="14" fillId="0" borderId="0" xfId="16" applyFont="1" applyFill="1" applyAlignment="1">
      <alignment horizontal="right"/>
      <protection/>
    </xf>
    <xf numFmtId="0" fontId="15" fillId="0" borderId="0" xfId="16" applyFont="1" applyFill="1" applyAlignment="1">
      <alignment horizontal="right"/>
      <protection/>
    </xf>
    <xf numFmtId="43" fontId="14" fillId="0" borderId="0" xfId="16" applyNumberFormat="1" applyFont="1" applyFill="1" applyAlignment="1">
      <alignment horizontal="right"/>
      <protection/>
    </xf>
    <xf numFmtId="0" fontId="14" fillId="0" borderId="6" xfId="16" applyFont="1" applyFill="1" applyBorder="1">
      <alignment/>
      <protection/>
    </xf>
    <xf numFmtId="0" fontId="10" fillId="0" borderId="0" xfId="16" applyFont="1" applyFill="1" applyBorder="1" applyAlignment="1">
      <alignment horizontal="left" indent="1"/>
      <protection/>
    </xf>
    <xf numFmtId="0" fontId="10" fillId="0" borderId="7" xfId="16" applyFont="1" applyFill="1" applyBorder="1" applyAlignment="1">
      <alignment horizontal="left" indent="1"/>
      <protection/>
    </xf>
    <xf numFmtId="0" fontId="10" fillId="0" borderId="0" xfId="16" applyFont="1" applyFill="1" applyAlignment="1">
      <alignment/>
      <protection/>
    </xf>
    <xf numFmtId="0" fontId="13" fillId="0" borderId="6" xfId="16" applyFont="1" applyFill="1" applyBorder="1" applyAlignment="1">
      <alignment/>
      <protection/>
    </xf>
    <xf numFmtId="0" fontId="10" fillId="0" borderId="0" xfId="16" applyFont="1" applyFill="1" applyAlignment="1">
      <alignment horizontal="center"/>
      <protection/>
    </xf>
    <xf numFmtId="0" fontId="9" fillId="0" borderId="0" xfId="16" applyFont="1" applyFill="1" applyBorder="1" applyAlignment="1">
      <alignment horizontal="distributed"/>
      <protection/>
    </xf>
    <xf numFmtId="0" fontId="9" fillId="0" borderId="0" xfId="16" applyFont="1" applyFill="1" applyAlignment="1">
      <alignment horizontal="center"/>
      <protection/>
    </xf>
    <xf numFmtId="0" fontId="13" fillId="0" borderId="6" xfId="16" applyFont="1" applyFill="1" applyBorder="1" applyAlignment="1">
      <alignment horizontal="left" indent="1"/>
      <protection/>
    </xf>
    <xf numFmtId="0" fontId="10" fillId="0" borderId="7" xfId="16" applyFont="1" applyFill="1" applyBorder="1" applyAlignment="1">
      <alignment horizontal="left" vertical="center" indent="1"/>
      <protection/>
    </xf>
    <xf numFmtId="177" fontId="10" fillId="0" borderId="0" xfId="16" applyNumberFormat="1" applyFont="1" applyFill="1" applyAlignment="1" applyProtection="1">
      <alignment horizontal="right"/>
      <protection locked="0"/>
    </xf>
    <xf numFmtId="202" fontId="10" fillId="0" borderId="0" xfId="16" applyNumberFormat="1" applyFont="1" applyFill="1" applyAlignment="1" applyProtection="1">
      <alignment horizontal="right"/>
      <protection locked="0"/>
    </xf>
    <xf numFmtId="0" fontId="10" fillId="0" borderId="1" xfId="16" applyFont="1" applyFill="1" applyBorder="1">
      <alignment/>
      <protection/>
    </xf>
    <xf numFmtId="0" fontId="10" fillId="0" borderId="1" xfId="16" applyFont="1" applyFill="1" applyBorder="1" applyAlignment="1">
      <alignment horizontal="left" indent="1"/>
      <protection/>
    </xf>
    <xf numFmtId="0" fontId="10" fillId="0" borderId="11" xfId="16" applyFont="1" applyFill="1" applyBorder="1" applyAlignment="1">
      <alignment horizontal="left" indent="1"/>
      <protection/>
    </xf>
    <xf numFmtId="0" fontId="10" fillId="0" borderId="1" xfId="16" applyFont="1" applyFill="1" applyBorder="1" applyAlignment="1">
      <alignment/>
      <protection/>
    </xf>
    <xf numFmtId="0" fontId="10" fillId="0" borderId="0" xfId="16" applyFont="1" applyFill="1" applyBorder="1" applyAlignment="1">
      <alignment/>
      <protection/>
    </xf>
    <xf numFmtId="43" fontId="10" fillId="0" borderId="1" xfId="16" applyNumberFormat="1" applyFont="1" applyFill="1" applyBorder="1" applyAlignment="1">
      <alignment/>
      <protection/>
    </xf>
    <xf numFmtId="0" fontId="10" fillId="0" borderId="13" xfId="16" applyFont="1" applyFill="1" applyBorder="1" applyAlignment="1">
      <alignment/>
      <protection/>
    </xf>
    <xf numFmtId="0" fontId="8" fillId="0" borderId="0" xfId="16" applyFont="1" applyFill="1" applyAlignment="1">
      <alignment/>
      <protection/>
    </xf>
    <xf numFmtId="43" fontId="8" fillId="0" borderId="0" xfId="16" applyNumberFormat="1" applyFont="1" applyFill="1" applyAlignment="1">
      <alignment/>
      <protection/>
    </xf>
    <xf numFmtId="0" fontId="10" fillId="0" borderId="0" xfId="16" applyFont="1">
      <alignment/>
      <protection/>
    </xf>
    <xf numFmtId="0" fontId="10" fillId="0" borderId="0" xfId="15" applyFont="1">
      <alignment/>
      <protection/>
    </xf>
    <xf numFmtId="0" fontId="4" fillId="0" borderId="0" xfId="16" applyFont="1" applyAlignment="1">
      <alignment/>
      <protection/>
    </xf>
    <xf numFmtId="0" fontId="10" fillId="0" borderId="0" xfId="16" applyFont="1" applyFill="1" applyAlignment="1">
      <alignment vertical="center"/>
      <protection/>
    </xf>
    <xf numFmtId="0" fontId="4" fillId="0" borderId="0" xfId="16" applyFont="1" applyFill="1" applyAlignment="1">
      <alignment vertical="center"/>
      <protection/>
    </xf>
    <xf numFmtId="0" fontId="14" fillId="0" borderId="0" xfId="16" applyFont="1" applyFill="1" applyAlignment="1">
      <alignment vertical="center"/>
      <protection/>
    </xf>
    <xf numFmtId="0" fontId="10" fillId="0" borderId="7" xfId="16" applyFont="1" applyFill="1" applyBorder="1" applyAlignment="1">
      <alignment horizontal="center"/>
      <protection/>
    </xf>
    <xf numFmtId="0" fontId="13" fillId="0" borderId="0" xfId="16" applyFont="1" applyFill="1" applyBorder="1" applyAlignment="1">
      <alignment horizontal="left" indent="1"/>
      <protection/>
    </xf>
    <xf numFmtId="0" fontId="10" fillId="0" borderId="0" xfId="16" applyFont="1" applyFill="1" applyBorder="1" applyAlignment="1">
      <alignment horizontal="left" vertical="center"/>
      <protection/>
    </xf>
    <xf numFmtId="0" fontId="10" fillId="0" borderId="0" xfId="16" applyFont="1" applyFill="1" applyAlignment="1" quotePrefix="1">
      <alignment horizontal="left"/>
      <protection/>
    </xf>
    <xf numFmtId="43" fontId="9" fillId="0" borderId="14" xfId="16" applyNumberFormat="1" applyFont="1" applyFill="1" applyBorder="1" applyAlignment="1">
      <alignment horizontal="center"/>
      <protection/>
    </xf>
    <xf numFmtId="43" fontId="8" fillId="0" borderId="4" xfId="16" applyNumberFormat="1" applyFont="1" applyFill="1" applyBorder="1" applyAlignment="1">
      <alignment horizontal="center"/>
      <protection/>
    </xf>
    <xf numFmtId="0" fontId="8" fillId="0" borderId="0" xfId="16" applyFont="1" applyFill="1" applyBorder="1">
      <alignment/>
      <protection/>
    </xf>
    <xf numFmtId="43" fontId="15" fillId="0" borderId="0" xfId="16" applyNumberFormat="1" applyFont="1" applyFill="1" applyAlignment="1">
      <alignment horizontal="right"/>
      <protection/>
    </xf>
    <xf numFmtId="2" fontId="10" fillId="0" borderId="0" xfId="16" applyNumberFormat="1" applyFont="1" applyFill="1" applyAlignment="1" applyProtection="1">
      <alignment horizontal="right"/>
      <protection locked="0"/>
    </xf>
    <xf numFmtId="3" fontId="14" fillId="0" borderId="7" xfId="16" applyNumberFormat="1" applyFont="1" applyFill="1" applyBorder="1" applyAlignment="1">
      <alignment horizontal="center" wrapText="1"/>
      <protection/>
    </xf>
    <xf numFmtId="2" fontId="10" fillId="0" borderId="0" xfId="16" applyNumberFormat="1" applyFont="1" applyFill="1" applyBorder="1" applyAlignment="1" applyProtection="1">
      <alignment horizontal="right"/>
      <protection locked="0"/>
    </xf>
    <xf numFmtId="0" fontId="4" fillId="0" borderId="0" xfId="16" applyFont="1" applyFill="1" applyAlignment="1">
      <alignment/>
      <protection/>
    </xf>
    <xf numFmtId="43" fontId="10" fillId="0" borderId="0" xfId="16" applyNumberFormat="1" applyFont="1" applyFill="1" applyAlignment="1">
      <alignment/>
      <protection/>
    </xf>
    <xf numFmtId="0" fontId="8" fillId="0" borderId="0" xfId="16" applyFont="1" applyFill="1" applyBorder="1" applyAlignment="1">
      <alignment/>
      <protection/>
    </xf>
    <xf numFmtId="0" fontId="4" fillId="0" borderId="0" xfId="16" applyFont="1">
      <alignment/>
      <protection/>
    </xf>
    <xf numFmtId="43" fontId="10" fillId="0" borderId="0" xfId="16" applyNumberFormat="1" applyFont="1" applyFill="1">
      <alignment/>
      <protection/>
    </xf>
    <xf numFmtId="194" fontId="10" fillId="0" borderId="0" xfId="16" applyNumberFormat="1" applyFont="1" applyFill="1" applyAlignment="1" applyProtection="1">
      <alignment horizontal="right"/>
      <protection locked="0"/>
    </xf>
    <xf numFmtId="198" fontId="10" fillId="0" borderId="0" xfId="16" applyNumberFormat="1" applyFont="1" applyFill="1" applyAlignment="1" applyProtection="1">
      <alignment horizontal="right"/>
      <protection locked="0"/>
    </xf>
    <xf numFmtId="0" fontId="13" fillId="0" borderId="6" xfId="16" applyFont="1" applyFill="1" applyBorder="1" applyAlignment="1" quotePrefix="1">
      <alignment horizontal="left" indent="1"/>
      <protection/>
    </xf>
    <xf numFmtId="202" fontId="10" fillId="0" borderId="0" xfId="16" applyNumberFormat="1" applyFont="1" applyFill="1" applyAlignment="1">
      <alignment/>
      <protection/>
    </xf>
    <xf numFmtId="0" fontId="10" fillId="0" borderId="0" xfId="16" applyFont="1" applyBorder="1">
      <alignment/>
      <protection/>
    </xf>
    <xf numFmtId="177" fontId="10" fillId="0" borderId="0" xfId="16" applyNumberFormat="1" applyFont="1" applyFill="1" applyAlignment="1">
      <alignment/>
      <protection/>
    </xf>
    <xf numFmtId="177" fontId="10" fillId="0" borderId="0" xfId="16" applyNumberFormat="1" applyFont="1" applyFill="1" applyBorder="1" applyAlignment="1" applyProtection="1">
      <alignment horizontal="right"/>
      <protection locked="0"/>
    </xf>
    <xf numFmtId="3" fontId="14" fillId="0" borderId="0" xfId="16" applyNumberFormat="1" applyFont="1" applyFill="1" applyBorder="1" applyAlignment="1">
      <alignment horizontal="center" wrapText="1"/>
      <protection/>
    </xf>
    <xf numFmtId="0" fontId="17" fillId="0" borderId="0" xfId="16" applyFont="1" applyFill="1">
      <alignment/>
      <protection/>
    </xf>
    <xf numFmtId="0" fontId="17" fillId="0" borderId="0" xfId="16" applyFont="1" applyFill="1" applyAlignment="1">
      <alignment/>
      <protection/>
    </xf>
    <xf numFmtId="0" fontId="9" fillId="0" borderId="0" xfId="16" applyFont="1" applyFill="1" applyBorder="1" applyAlignment="1">
      <alignment horizontal="center"/>
      <protection/>
    </xf>
    <xf numFmtId="184" fontId="9" fillId="0" borderId="15" xfId="16" applyNumberFormat="1" applyFont="1" applyFill="1" applyBorder="1" applyAlignment="1">
      <alignment horizontal="center"/>
      <protection/>
    </xf>
    <xf numFmtId="184" fontId="10" fillId="0" borderId="2" xfId="16" applyNumberFormat="1" applyFont="1" applyFill="1" applyBorder="1" applyAlignment="1">
      <alignment horizontal="center"/>
      <protection/>
    </xf>
    <xf numFmtId="184" fontId="10" fillId="0" borderId="16" xfId="16" applyNumberFormat="1" applyFont="1" applyFill="1" applyBorder="1" applyAlignment="1">
      <alignment horizontal="center"/>
      <protection/>
    </xf>
    <xf numFmtId="184" fontId="9" fillId="0" borderId="2" xfId="16" applyNumberFormat="1" applyFont="1" applyFill="1" applyBorder="1" applyAlignment="1">
      <alignment horizontal="center"/>
      <protection/>
    </xf>
    <xf numFmtId="0" fontId="12" fillId="0" borderId="0" xfId="16" applyFont="1" applyFill="1" applyAlignment="1">
      <alignment horizontal="center" vertical="top"/>
      <protection/>
    </xf>
    <xf numFmtId="0" fontId="4" fillId="0" borderId="0" xfId="16" applyFont="1" applyAlignment="1">
      <alignment horizontal="center"/>
      <protection/>
    </xf>
    <xf numFmtId="0" fontId="4" fillId="0" borderId="7" xfId="16" applyFont="1" applyBorder="1" applyAlignment="1">
      <alignment horizontal="center"/>
      <protection/>
    </xf>
  </cellXfs>
  <cellStyles count="10">
    <cellStyle name="Normal" xfId="0"/>
    <cellStyle name="一般_26e" xfId="15"/>
    <cellStyle name="一般_量值90" xfId="16"/>
    <cellStyle name="Comma" xfId="17"/>
    <cellStyle name="Comma [0]" xfId="18"/>
    <cellStyle name="Percent" xfId="19"/>
    <cellStyle name="Currency" xfId="20"/>
    <cellStyle name="Currency [0]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ny\statistics\COA_VB\&#32113;&#35336;&#24180;&#22577;\ConvertData\Excel\&#26032;&#36039;&#26009;&#22846;\01.&#36786;&#26989;&#32147;&#28639;&#25351;&#271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7327;&#20540;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產毛額與成長率"/>
      <sheetName val="固定資本"/>
      <sheetName val="生產指數"/>
      <sheetName val="生產變動率"/>
      <sheetName val="生產結構"/>
      <sheetName val="量值1"/>
      <sheetName val="量值2"/>
      <sheetName val="量值3"/>
      <sheetName val="量值4"/>
      <sheetName val="量值5"/>
      <sheetName val="量值完"/>
      <sheetName val="複種指數"/>
    </sheetNames>
    <sheetDataSet>
      <sheetData sheetId="5">
        <row r="13">
          <cell r="I13" t="e">
            <v>#REF!</v>
          </cell>
          <cell r="M13" t="e">
            <v>#REF!</v>
          </cell>
          <cell r="Q13">
            <v>375286940.90885997</v>
          </cell>
          <cell r="U13">
            <v>391481223.26959</v>
          </cell>
          <cell r="Z13">
            <v>363791073.29562</v>
          </cell>
          <cell r="AD13">
            <v>352780023.705</v>
          </cell>
        </row>
      </sheetData>
      <sheetData sheetId="9">
        <row r="13">
          <cell r="I13">
            <v>1073762</v>
          </cell>
          <cell r="M13">
            <v>861604</v>
          </cell>
          <cell r="Q13" t="str">
            <v>     -</v>
          </cell>
          <cell r="U13" t="str">
            <v>     -</v>
          </cell>
          <cell r="Z13" t="str">
            <v>     -</v>
          </cell>
          <cell r="AD13">
            <v>2694726.0090400004</v>
          </cell>
        </row>
        <row r="14">
          <cell r="I14">
            <v>8019</v>
          </cell>
          <cell r="M14">
            <v>6723</v>
          </cell>
          <cell r="Q14">
            <v>3906</v>
          </cell>
          <cell r="U14">
            <v>3948</v>
          </cell>
          <cell r="Z14">
            <v>630</v>
          </cell>
          <cell r="AD14">
            <v>741.8880000000001</v>
          </cell>
        </row>
        <row r="15">
          <cell r="I15">
            <v>4750</v>
          </cell>
          <cell r="M15">
            <v>4750</v>
          </cell>
          <cell r="Q15">
            <v>3800</v>
          </cell>
          <cell r="U15">
            <v>2850</v>
          </cell>
          <cell r="Z15">
            <v>2850</v>
          </cell>
          <cell r="AD15">
            <v>2154.6</v>
          </cell>
        </row>
        <row r="16">
          <cell r="I16">
            <v>1979608</v>
          </cell>
          <cell r="M16">
            <v>2171834</v>
          </cell>
          <cell r="Q16">
            <v>2114493</v>
          </cell>
          <cell r="U16">
            <v>2298598</v>
          </cell>
          <cell r="Z16">
            <v>2161560</v>
          </cell>
          <cell r="AD16">
            <v>2315995.49912</v>
          </cell>
        </row>
        <row r="17">
          <cell r="I17">
            <v>457884</v>
          </cell>
          <cell r="M17">
            <v>1353986</v>
          </cell>
          <cell r="Q17">
            <v>1307908</v>
          </cell>
          <cell r="U17">
            <v>1068070</v>
          </cell>
          <cell r="Z17">
            <v>1196692</v>
          </cell>
          <cell r="AD17">
            <v>1010363.4742800001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量值1"/>
      <sheetName val="量值1 (2)"/>
      <sheetName val="量值1 (3)"/>
      <sheetName val="量值1 (4)"/>
      <sheetName val="量值1 (5)"/>
      <sheetName val="量值完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2"/>
  <sheetViews>
    <sheetView tabSelected="1" workbookViewId="0" topLeftCell="A1">
      <selection activeCell="A2" sqref="A2:V2"/>
    </sheetView>
  </sheetViews>
  <sheetFormatPr defaultColWidth="9.00390625" defaultRowHeight="16.5"/>
  <cols>
    <col min="1" max="3" width="2.125" style="2" customWidth="1"/>
    <col min="4" max="4" width="11.625" style="2" customWidth="1"/>
    <col min="5" max="5" width="2.125" style="2" customWidth="1"/>
    <col min="6" max="6" width="5.25390625" style="2" customWidth="1"/>
    <col min="7" max="8" width="6.125" style="2" hidden="1" customWidth="1"/>
    <col min="9" max="9" width="8.00390625" style="2" hidden="1" customWidth="1"/>
    <col min="10" max="12" width="6.125" style="2" hidden="1" customWidth="1"/>
    <col min="13" max="13" width="8.00390625" style="2" hidden="1" customWidth="1"/>
    <col min="14" max="14" width="6.125" style="2" hidden="1" customWidth="1"/>
    <col min="15" max="16" width="6.125" style="2" customWidth="1"/>
    <col min="17" max="17" width="8.625" style="2" customWidth="1"/>
    <col min="18" max="18" width="6.125" style="2" customWidth="1"/>
    <col min="19" max="19" width="6.75390625" style="2" customWidth="1"/>
    <col min="20" max="20" width="6.625" style="2" customWidth="1"/>
    <col min="21" max="21" width="8.625" style="2" customWidth="1"/>
    <col min="22" max="22" width="6.125" style="2" customWidth="1"/>
    <col min="23" max="23" width="15.625" style="2" customWidth="1"/>
    <col min="24" max="24" width="6.75390625" style="2" customWidth="1"/>
    <col min="25" max="25" width="6.625" style="2" customWidth="1"/>
    <col min="26" max="26" width="8.625" style="2" customWidth="1"/>
    <col min="27" max="27" width="6.125" style="2" customWidth="1"/>
    <col min="28" max="29" width="6.625" style="4" customWidth="1"/>
    <col min="30" max="30" width="8.875" style="4" customWidth="1"/>
    <col min="31" max="31" width="6.125" style="2" customWidth="1"/>
    <col min="32" max="32" width="6.25390625" style="2" customWidth="1"/>
    <col min="33" max="33" width="18.125" style="2" customWidth="1"/>
    <col min="34" max="16384" width="8.75390625" style="2" customWidth="1"/>
  </cols>
  <sheetData>
    <row r="1" spans="1:46" ht="10.5" customHeight="1">
      <c r="A1" s="1" t="s">
        <v>51</v>
      </c>
      <c r="C1" s="1"/>
      <c r="T1" s="3"/>
      <c r="U1" s="77"/>
      <c r="AF1" s="77"/>
      <c r="AG1" s="3" t="s">
        <v>52</v>
      </c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</row>
    <row r="2" spans="1:38" ht="27" customHeight="1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X2" s="112" t="s">
        <v>54</v>
      </c>
      <c r="Y2" s="112"/>
      <c r="Z2" s="112"/>
      <c r="AA2" s="112"/>
      <c r="AB2" s="112"/>
      <c r="AC2" s="112"/>
      <c r="AD2" s="112"/>
      <c r="AE2" s="112"/>
      <c r="AF2" s="112"/>
      <c r="AG2" s="112"/>
      <c r="AH2" s="5"/>
      <c r="AI2" s="5"/>
      <c r="AJ2" s="5"/>
      <c r="AK2" s="5"/>
      <c r="AL2" s="5"/>
    </row>
    <row r="3" spans="4:34" ht="18" customHeight="1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  <c r="AC3" s="6"/>
      <c r="AD3" s="6"/>
      <c r="AE3" s="5"/>
      <c r="AF3" s="5"/>
      <c r="AG3" s="5"/>
      <c r="AH3" s="84"/>
    </row>
    <row r="4" spans="4:34" ht="10.5" customHeight="1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7"/>
      <c r="Y4" s="7"/>
      <c r="Z4" s="7"/>
      <c r="AA4" s="7"/>
      <c r="AB4" s="9"/>
      <c r="AC4" s="9"/>
      <c r="AD4" s="9"/>
      <c r="AE4" s="7"/>
      <c r="AF4" s="7"/>
      <c r="AG4" s="7"/>
      <c r="AH4" s="8"/>
    </row>
    <row r="5" spans="1:34" s="17" customFormat="1" ht="18" customHeight="1">
      <c r="A5" s="10"/>
      <c r="B5" s="10"/>
      <c r="C5" s="10"/>
      <c r="D5" s="11"/>
      <c r="E5" s="12"/>
      <c r="F5" s="13" t="s">
        <v>14</v>
      </c>
      <c r="G5" s="108" t="s">
        <v>55</v>
      </c>
      <c r="H5" s="109"/>
      <c r="I5" s="109"/>
      <c r="J5" s="110"/>
      <c r="K5" s="108" t="s">
        <v>56</v>
      </c>
      <c r="L5" s="109"/>
      <c r="M5" s="109"/>
      <c r="N5" s="110"/>
      <c r="O5" s="111" t="s">
        <v>57</v>
      </c>
      <c r="P5" s="109"/>
      <c r="Q5" s="109"/>
      <c r="R5" s="110"/>
      <c r="S5" s="111" t="s">
        <v>58</v>
      </c>
      <c r="T5" s="109"/>
      <c r="U5" s="109"/>
      <c r="V5" s="110"/>
      <c r="W5" s="14"/>
      <c r="X5" s="111" t="s">
        <v>59</v>
      </c>
      <c r="Y5" s="109"/>
      <c r="Z5" s="109"/>
      <c r="AA5" s="110"/>
      <c r="AB5" s="111" t="s">
        <v>60</v>
      </c>
      <c r="AC5" s="109"/>
      <c r="AD5" s="109"/>
      <c r="AE5" s="110"/>
      <c r="AF5" s="15" t="s">
        <v>0</v>
      </c>
      <c r="AG5" s="16"/>
      <c r="AH5" s="11"/>
    </row>
    <row r="6" spans="1:34" s="17" customFormat="1" ht="4.5" customHeight="1">
      <c r="A6" s="11"/>
      <c r="B6" s="11"/>
      <c r="C6" s="11"/>
      <c r="D6" s="11"/>
      <c r="E6" s="18"/>
      <c r="F6" s="19"/>
      <c r="G6" s="20"/>
      <c r="H6" s="20"/>
      <c r="I6" s="20"/>
      <c r="J6" s="21"/>
      <c r="K6" s="20"/>
      <c r="L6" s="20"/>
      <c r="M6" s="20"/>
      <c r="N6" s="21"/>
      <c r="O6" s="20"/>
      <c r="P6" s="20"/>
      <c r="Q6" s="20"/>
      <c r="R6" s="21"/>
      <c r="S6" s="20"/>
      <c r="T6" s="20"/>
      <c r="U6" s="20"/>
      <c r="V6" s="21"/>
      <c r="W6" s="22"/>
      <c r="X6" s="11"/>
      <c r="Y6" s="11"/>
      <c r="Z6" s="11"/>
      <c r="AA6" s="21"/>
      <c r="AB6" s="23"/>
      <c r="AC6" s="23"/>
      <c r="AD6" s="23"/>
      <c r="AE6" s="21"/>
      <c r="AF6" s="11"/>
      <c r="AG6" s="16"/>
      <c r="AH6" s="11"/>
    </row>
    <row r="7" spans="1:34" s="17" customFormat="1" ht="14.25" customHeight="1">
      <c r="A7" s="107" t="s">
        <v>61</v>
      </c>
      <c r="B7" s="113"/>
      <c r="C7" s="113"/>
      <c r="D7" s="113"/>
      <c r="E7" s="114"/>
      <c r="F7" s="19"/>
      <c r="G7" s="13" t="s">
        <v>15</v>
      </c>
      <c r="H7" s="13" t="s">
        <v>16</v>
      </c>
      <c r="I7" s="25" t="s">
        <v>62</v>
      </c>
      <c r="J7" s="13" t="s">
        <v>17</v>
      </c>
      <c r="K7" s="13" t="s">
        <v>15</v>
      </c>
      <c r="L7" s="13" t="s">
        <v>16</v>
      </c>
      <c r="M7" s="25" t="s">
        <v>62</v>
      </c>
      <c r="N7" s="13" t="s">
        <v>18</v>
      </c>
      <c r="O7" s="13" t="s">
        <v>15</v>
      </c>
      <c r="P7" s="13" t="s">
        <v>16</v>
      </c>
      <c r="Q7" s="25" t="s">
        <v>62</v>
      </c>
      <c r="R7" s="13" t="s">
        <v>17</v>
      </c>
      <c r="S7" s="13" t="s">
        <v>15</v>
      </c>
      <c r="T7" s="13" t="s">
        <v>16</v>
      </c>
      <c r="U7" s="25" t="s">
        <v>62</v>
      </c>
      <c r="V7" s="13" t="s">
        <v>18</v>
      </c>
      <c r="W7" s="26"/>
      <c r="X7" s="27" t="s">
        <v>15</v>
      </c>
      <c r="Y7" s="27" t="s">
        <v>16</v>
      </c>
      <c r="Z7" s="28" t="s">
        <v>62</v>
      </c>
      <c r="AA7" s="13" t="s">
        <v>18</v>
      </c>
      <c r="AB7" s="85" t="s">
        <v>15</v>
      </c>
      <c r="AC7" s="29" t="s">
        <v>16</v>
      </c>
      <c r="AD7" s="28" t="s">
        <v>62</v>
      </c>
      <c r="AE7" s="13" t="s">
        <v>18</v>
      </c>
      <c r="AF7" s="30" t="s">
        <v>1</v>
      </c>
      <c r="AG7" s="31" t="s">
        <v>63</v>
      </c>
      <c r="AH7" s="11"/>
    </row>
    <row r="8" spans="1:34" s="17" customFormat="1" ht="11.25">
      <c r="A8" s="11"/>
      <c r="B8" s="11"/>
      <c r="C8" s="11"/>
      <c r="D8" s="11"/>
      <c r="E8" s="18"/>
      <c r="F8" s="19"/>
      <c r="G8" s="32" t="s">
        <v>1</v>
      </c>
      <c r="H8" s="33"/>
      <c r="I8" s="33"/>
      <c r="J8" s="32" t="s">
        <v>2</v>
      </c>
      <c r="K8" s="32" t="s">
        <v>1</v>
      </c>
      <c r="L8" s="34"/>
      <c r="M8" s="34"/>
      <c r="N8" s="32" t="s">
        <v>2</v>
      </c>
      <c r="O8" s="35" t="s">
        <v>1</v>
      </c>
      <c r="P8" s="33"/>
      <c r="Q8" s="33"/>
      <c r="R8" s="32" t="s">
        <v>2</v>
      </c>
      <c r="S8" s="32" t="s">
        <v>1</v>
      </c>
      <c r="T8" s="33"/>
      <c r="U8" s="33"/>
      <c r="V8" s="32" t="s">
        <v>2</v>
      </c>
      <c r="W8" s="36"/>
      <c r="X8" s="32" t="s">
        <v>1</v>
      </c>
      <c r="Y8" s="33"/>
      <c r="Z8" s="33"/>
      <c r="AA8" s="32" t="s">
        <v>2</v>
      </c>
      <c r="AB8" s="86" t="s">
        <v>1</v>
      </c>
      <c r="AC8" s="37"/>
      <c r="AD8" s="37"/>
      <c r="AE8" s="32" t="s">
        <v>2</v>
      </c>
      <c r="AF8" s="38" t="s">
        <v>3</v>
      </c>
      <c r="AG8" s="11"/>
      <c r="AH8" s="11"/>
    </row>
    <row r="9" spans="1:34" s="17" customFormat="1" ht="9" customHeight="1">
      <c r="A9" s="11"/>
      <c r="B9" s="11"/>
      <c r="C9" s="11"/>
      <c r="D9" s="11"/>
      <c r="E9" s="18"/>
      <c r="F9" s="13" t="s">
        <v>19</v>
      </c>
      <c r="G9" s="35" t="s">
        <v>3</v>
      </c>
      <c r="H9" s="35" t="s">
        <v>4</v>
      </c>
      <c r="I9" s="35" t="s">
        <v>5</v>
      </c>
      <c r="J9" s="35" t="s">
        <v>6</v>
      </c>
      <c r="K9" s="35" t="s">
        <v>3</v>
      </c>
      <c r="L9" s="35" t="s">
        <v>7</v>
      </c>
      <c r="M9" s="35" t="s">
        <v>8</v>
      </c>
      <c r="N9" s="35" t="s">
        <v>9</v>
      </c>
      <c r="O9" s="35" t="s">
        <v>3</v>
      </c>
      <c r="P9" s="35" t="s">
        <v>4</v>
      </c>
      <c r="Q9" s="35" t="s">
        <v>5</v>
      </c>
      <c r="R9" s="35" t="s">
        <v>6</v>
      </c>
      <c r="S9" s="35" t="s">
        <v>3</v>
      </c>
      <c r="T9" s="35" t="s">
        <v>7</v>
      </c>
      <c r="U9" s="35" t="s">
        <v>8</v>
      </c>
      <c r="V9" s="35" t="s">
        <v>9</v>
      </c>
      <c r="W9" s="39"/>
      <c r="X9" s="35" t="s">
        <v>3</v>
      </c>
      <c r="Y9" s="35" t="s">
        <v>7</v>
      </c>
      <c r="Z9" s="35" t="s">
        <v>8</v>
      </c>
      <c r="AA9" s="35" t="s">
        <v>9</v>
      </c>
      <c r="AB9" s="40" t="s">
        <v>3</v>
      </c>
      <c r="AC9" s="40" t="s">
        <v>7</v>
      </c>
      <c r="AD9" s="40" t="s">
        <v>8</v>
      </c>
      <c r="AE9" s="35" t="s">
        <v>9</v>
      </c>
      <c r="AF9" s="41"/>
      <c r="AG9" s="11"/>
      <c r="AH9" s="11"/>
    </row>
    <row r="10" spans="1:34" s="47" customFormat="1" ht="3.75" customHeight="1">
      <c r="A10" s="42"/>
      <c r="B10" s="42"/>
      <c r="C10" s="42"/>
      <c r="D10" s="42"/>
      <c r="E10" s="43"/>
      <c r="F10" s="44"/>
      <c r="G10" s="44"/>
      <c r="H10" s="44"/>
      <c r="I10" s="44"/>
      <c r="J10" s="45"/>
      <c r="K10" s="44"/>
      <c r="L10" s="44"/>
      <c r="M10" s="44"/>
      <c r="N10" s="45"/>
      <c r="O10" s="44"/>
      <c r="P10" s="44"/>
      <c r="Q10" s="44"/>
      <c r="R10" s="45"/>
      <c r="S10" s="44"/>
      <c r="T10" s="44"/>
      <c r="U10" s="44"/>
      <c r="V10" s="45"/>
      <c r="W10" s="36"/>
      <c r="X10" s="44"/>
      <c r="Y10" s="44"/>
      <c r="Z10" s="44"/>
      <c r="AA10" s="45"/>
      <c r="AB10" s="46"/>
      <c r="AC10" s="46"/>
      <c r="AD10" s="46"/>
      <c r="AE10" s="45"/>
      <c r="AF10" s="43"/>
      <c r="AG10" s="42"/>
      <c r="AH10" s="87"/>
    </row>
    <row r="11" spans="4:34" s="48" customFormat="1" ht="9.75" customHeight="1">
      <c r="D11" s="49"/>
      <c r="E11" s="50"/>
      <c r="H11" s="51" t="s">
        <v>20</v>
      </c>
      <c r="I11" s="52" t="s">
        <v>10</v>
      </c>
      <c r="J11" s="51" t="s">
        <v>11</v>
      </c>
      <c r="L11" s="51" t="s">
        <v>20</v>
      </c>
      <c r="M11" s="52" t="s">
        <v>10</v>
      </c>
      <c r="N11" s="51" t="s">
        <v>11</v>
      </c>
      <c r="P11" s="51" t="s">
        <v>20</v>
      </c>
      <c r="Q11" s="52" t="s">
        <v>10</v>
      </c>
      <c r="R11" s="51" t="s">
        <v>11</v>
      </c>
      <c r="T11" s="51" t="s">
        <v>20</v>
      </c>
      <c r="U11" s="52" t="s">
        <v>10</v>
      </c>
      <c r="V11" s="51" t="s">
        <v>11</v>
      </c>
      <c r="W11" s="51"/>
      <c r="Y11" s="51" t="s">
        <v>20</v>
      </c>
      <c r="Z11" s="52" t="s">
        <v>10</v>
      </c>
      <c r="AA11" s="51" t="s">
        <v>11</v>
      </c>
      <c r="AB11" s="53"/>
      <c r="AC11" s="51" t="s">
        <v>20</v>
      </c>
      <c r="AD11" s="88" t="s">
        <v>10</v>
      </c>
      <c r="AE11" s="51" t="s">
        <v>11</v>
      </c>
      <c r="AF11" s="51"/>
      <c r="AG11" s="54"/>
      <c r="AH11" s="49"/>
    </row>
    <row r="12" spans="4:34" s="48" customFormat="1" ht="8.25" customHeight="1">
      <c r="D12" s="49"/>
      <c r="E12" s="50"/>
      <c r="H12" s="51" t="s">
        <v>12</v>
      </c>
      <c r="I12" s="51" t="s">
        <v>13</v>
      </c>
      <c r="J12" s="51"/>
      <c r="L12" s="51" t="s">
        <v>12</v>
      </c>
      <c r="M12" s="51" t="s">
        <v>13</v>
      </c>
      <c r="N12" s="51"/>
      <c r="P12" s="51" t="s">
        <v>12</v>
      </c>
      <c r="Q12" s="51" t="s">
        <v>13</v>
      </c>
      <c r="R12" s="51"/>
      <c r="T12" s="51" t="s">
        <v>12</v>
      </c>
      <c r="U12" s="51" t="s">
        <v>13</v>
      </c>
      <c r="V12" s="51"/>
      <c r="W12" s="51"/>
      <c r="Y12" s="51" t="s">
        <v>12</v>
      </c>
      <c r="Z12" s="51" t="s">
        <v>13</v>
      </c>
      <c r="AA12" s="51"/>
      <c r="AB12" s="53"/>
      <c r="AC12" s="53" t="s">
        <v>12</v>
      </c>
      <c r="AD12" s="53" t="s">
        <v>13</v>
      </c>
      <c r="AE12" s="51"/>
      <c r="AF12" s="51"/>
      <c r="AG12" s="54"/>
      <c r="AH12" s="49"/>
    </row>
    <row r="13" spans="3:72" s="17" customFormat="1" ht="18" customHeight="1">
      <c r="C13" s="59"/>
      <c r="D13" s="60" t="s">
        <v>64</v>
      </c>
      <c r="E13" s="56"/>
      <c r="F13" s="61" t="s">
        <v>21</v>
      </c>
      <c r="G13" s="64">
        <v>106899</v>
      </c>
      <c r="H13" s="64">
        <v>23500</v>
      </c>
      <c r="I13" s="64">
        <v>2512126.5</v>
      </c>
      <c r="J13" s="89" t="e">
        <f>I13/'[1]量值1'!$I$13*100</f>
        <v>#REF!</v>
      </c>
      <c r="K13" s="64">
        <v>105005</v>
      </c>
      <c r="L13" s="64">
        <v>23500</v>
      </c>
      <c r="M13" s="64">
        <v>2467617.5</v>
      </c>
      <c r="N13" s="89" t="e">
        <f>M13/'[1]量值1'!M$13*100</f>
        <v>#REF!</v>
      </c>
      <c r="O13" s="64">
        <v>106733</v>
      </c>
      <c r="P13" s="64">
        <v>23700</v>
      </c>
      <c r="Q13" s="64">
        <v>2529572.1</v>
      </c>
      <c r="R13" s="89">
        <f>Q13/'[1]量值1'!Q$13*100</f>
        <v>0.6740368033787558</v>
      </c>
      <c r="S13" s="64">
        <v>104010</v>
      </c>
      <c r="T13" s="64">
        <v>23900</v>
      </c>
      <c r="U13" s="64">
        <v>2485839</v>
      </c>
      <c r="V13" s="89">
        <f>U13/'[1]量值1'!U$13*100</f>
        <v>0.6349829448367053</v>
      </c>
      <c r="W13" s="89"/>
      <c r="X13" s="64">
        <v>67893</v>
      </c>
      <c r="Y13" s="64">
        <v>24800</v>
      </c>
      <c r="Z13" s="64">
        <v>1683746.4</v>
      </c>
      <c r="AA13" s="89">
        <f>Z13/'[1]量值1'!Z$13*100</f>
        <v>0.4628333468292038</v>
      </c>
      <c r="AB13" s="97">
        <v>94034.046</v>
      </c>
      <c r="AC13" s="97">
        <v>23800</v>
      </c>
      <c r="AD13" s="65">
        <f aca="true" t="shared" si="0" ref="AD13:AD26">(AB13*AC13)/1000</f>
        <v>2238010.2948000003</v>
      </c>
      <c r="AE13" s="89">
        <f>AD13/'[1]量值1'!AD$13*100</f>
        <v>0.6343925801965076</v>
      </c>
      <c r="AF13" s="59" t="s">
        <v>22</v>
      </c>
      <c r="AG13" s="62" t="s">
        <v>23</v>
      </c>
      <c r="AH13" s="70"/>
      <c r="AI13" s="57"/>
      <c r="AJ13" s="57"/>
      <c r="AK13" s="57"/>
      <c r="AL13" s="57"/>
      <c r="AM13" s="57"/>
      <c r="AN13" s="57"/>
      <c r="AO13" s="57"/>
      <c r="AP13" s="57"/>
      <c r="AQ13" s="57"/>
      <c r="AR13" s="78"/>
      <c r="AS13" s="78"/>
      <c r="AT13" s="78"/>
      <c r="AU13" s="78"/>
      <c r="AV13" s="78"/>
      <c r="AW13" s="78"/>
      <c r="AX13" s="78"/>
      <c r="AY13" s="78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</row>
    <row r="14" spans="4:72" s="17" customFormat="1" ht="18" customHeight="1">
      <c r="D14" s="60" t="s">
        <v>65</v>
      </c>
      <c r="E14" s="56"/>
      <c r="F14" s="61" t="s">
        <v>21</v>
      </c>
      <c r="G14" s="64">
        <v>137457</v>
      </c>
      <c r="H14" s="64">
        <v>26500</v>
      </c>
      <c r="I14" s="64">
        <v>3642610.5</v>
      </c>
      <c r="J14" s="89" t="e">
        <f>I14/'[1]量值1'!$I$13*100</f>
        <v>#REF!</v>
      </c>
      <c r="K14" s="64">
        <v>81030</v>
      </c>
      <c r="L14" s="64">
        <v>27000</v>
      </c>
      <c r="M14" s="64">
        <v>2187810</v>
      </c>
      <c r="N14" s="89" t="e">
        <f>M14/'[1]量值1'!M$13*100</f>
        <v>#REF!</v>
      </c>
      <c r="O14" s="64">
        <v>73427</v>
      </c>
      <c r="P14" s="64">
        <v>27200</v>
      </c>
      <c r="Q14" s="64">
        <v>1997214.4</v>
      </c>
      <c r="R14" s="89">
        <f>Q14/'[1]量值1'!Q$13*100</f>
        <v>0.5321832929126707</v>
      </c>
      <c r="S14" s="64">
        <v>106598</v>
      </c>
      <c r="T14" s="64">
        <v>26800</v>
      </c>
      <c r="U14" s="64">
        <v>2856826.4</v>
      </c>
      <c r="V14" s="89">
        <f>U14/'[1]量值1'!U$13*100</f>
        <v>0.7297480007189698</v>
      </c>
      <c r="W14" s="89"/>
      <c r="X14" s="64">
        <v>91516</v>
      </c>
      <c r="Y14" s="64">
        <v>27700</v>
      </c>
      <c r="Z14" s="64">
        <v>2534993.2</v>
      </c>
      <c r="AA14" s="89">
        <f>Z14/'[1]量值1'!Z$13*100</f>
        <v>0.6968266640066896</v>
      </c>
      <c r="AB14" s="97">
        <v>85017.293</v>
      </c>
      <c r="AC14" s="97">
        <v>28000</v>
      </c>
      <c r="AD14" s="65">
        <f t="shared" si="0"/>
        <v>2380484.204</v>
      </c>
      <c r="AE14" s="89">
        <f>AD14/'[1]量值1'!AD$13*100</f>
        <v>0.6747786280525331</v>
      </c>
      <c r="AF14" s="59" t="s">
        <v>22</v>
      </c>
      <c r="AG14" s="62" t="s">
        <v>24</v>
      </c>
      <c r="AH14" s="70"/>
      <c r="AI14" s="57"/>
      <c r="AJ14" s="57"/>
      <c r="AK14" s="57"/>
      <c r="AL14" s="57"/>
      <c r="AM14" s="57"/>
      <c r="AN14" s="57"/>
      <c r="AO14" s="57"/>
      <c r="AP14" s="57"/>
      <c r="AQ14" s="57"/>
      <c r="AR14" s="78"/>
      <c r="AS14" s="78"/>
      <c r="AT14" s="78"/>
      <c r="AU14" s="78"/>
      <c r="AV14" s="78"/>
      <c r="AW14" s="78"/>
      <c r="AX14" s="78"/>
      <c r="AY14" s="78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</row>
    <row r="15" spans="2:72" s="17" customFormat="1" ht="18" customHeight="1">
      <c r="B15" s="59"/>
      <c r="C15" s="59"/>
      <c r="D15" s="60" t="s">
        <v>66</v>
      </c>
      <c r="E15" s="56"/>
      <c r="F15" s="61" t="s">
        <v>21</v>
      </c>
      <c r="G15" s="64">
        <v>9924</v>
      </c>
      <c r="H15" s="64">
        <v>76000</v>
      </c>
      <c r="I15" s="64">
        <v>754224</v>
      </c>
      <c r="J15" s="89" t="e">
        <f>I15/'[1]量值1'!$I$13*100</f>
        <v>#REF!</v>
      </c>
      <c r="K15" s="64">
        <v>8458</v>
      </c>
      <c r="L15" s="64">
        <v>76500</v>
      </c>
      <c r="M15" s="64">
        <v>647037</v>
      </c>
      <c r="N15" s="89" t="e">
        <f>M15/'[1]量值1'!M$13*100</f>
        <v>#REF!</v>
      </c>
      <c r="O15" s="64">
        <v>8487</v>
      </c>
      <c r="P15" s="64">
        <v>76600</v>
      </c>
      <c r="Q15" s="64">
        <v>650104.2</v>
      </c>
      <c r="R15" s="89">
        <f>Q15/'[1]量值1'!Q$13*100</f>
        <v>0.1732285696980542</v>
      </c>
      <c r="S15" s="64">
        <v>7183</v>
      </c>
      <c r="T15" s="64">
        <v>76700</v>
      </c>
      <c r="U15" s="64">
        <v>550936.1</v>
      </c>
      <c r="V15" s="89">
        <f>U15/'[1]量值1'!U$13*100</f>
        <v>0.1407311685088413</v>
      </c>
      <c r="W15" s="89"/>
      <c r="X15" s="64">
        <v>6471</v>
      </c>
      <c r="Y15" s="64">
        <v>77500</v>
      </c>
      <c r="Z15" s="64">
        <v>501502.5</v>
      </c>
      <c r="AA15" s="89">
        <f>Z15/'[1]量值1'!Z$13*100</f>
        <v>0.1378545370717424</v>
      </c>
      <c r="AB15" s="97">
        <v>7048.118</v>
      </c>
      <c r="AC15" s="97">
        <v>76500</v>
      </c>
      <c r="AD15" s="65">
        <f t="shared" si="0"/>
        <v>539181.027</v>
      </c>
      <c r="AE15" s="89">
        <f>AD15/'[1]量值1'!AD$13*100</f>
        <v>0.15283774328754834</v>
      </c>
      <c r="AF15" s="59" t="s">
        <v>22</v>
      </c>
      <c r="AG15" s="62" t="s">
        <v>25</v>
      </c>
      <c r="AH15" s="70"/>
      <c r="AI15" s="57"/>
      <c r="AJ15" s="57"/>
      <c r="AK15" s="57"/>
      <c r="AL15" s="57"/>
      <c r="AM15" s="57"/>
      <c r="AN15" s="57"/>
      <c r="AO15" s="57"/>
      <c r="AP15" s="57"/>
      <c r="AQ15" s="57"/>
      <c r="AR15" s="78"/>
      <c r="AS15" s="78"/>
      <c r="AT15" s="78"/>
      <c r="AU15" s="78"/>
      <c r="AV15" s="78"/>
      <c r="AW15" s="78"/>
      <c r="AX15" s="78"/>
      <c r="AY15" s="78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</row>
    <row r="16" spans="4:72" s="17" customFormat="1" ht="18" customHeight="1">
      <c r="D16" s="60" t="s">
        <v>67</v>
      </c>
      <c r="E16" s="56"/>
      <c r="F16" s="61" t="s">
        <v>21</v>
      </c>
      <c r="G16" s="64">
        <v>90505</v>
      </c>
      <c r="H16" s="64">
        <v>33500</v>
      </c>
      <c r="I16" s="64">
        <v>3031917.5</v>
      </c>
      <c r="J16" s="89" t="e">
        <f>I16/'[1]量值1'!$I$13*100</f>
        <v>#REF!</v>
      </c>
      <c r="K16" s="64">
        <v>94090</v>
      </c>
      <c r="L16" s="64">
        <v>33500</v>
      </c>
      <c r="M16" s="64">
        <v>3152015</v>
      </c>
      <c r="N16" s="89" t="e">
        <f>M16/'[1]量值1'!M$13*100</f>
        <v>#REF!</v>
      </c>
      <c r="O16" s="64">
        <v>50549</v>
      </c>
      <c r="P16" s="64">
        <v>42500</v>
      </c>
      <c r="Q16" s="64">
        <v>2148332.5</v>
      </c>
      <c r="R16" s="89">
        <f>Q16/'[1]量值1'!Q$13*100</f>
        <v>0.5724506413138771</v>
      </c>
      <c r="S16" s="64">
        <v>55376</v>
      </c>
      <c r="T16" s="64">
        <v>41500</v>
      </c>
      <c r="U16" s="64">
        <v>2298104</v>
      </c>
      <c r="V16" s="89">
        <f>U16/'[1]量值1'!U$13*100</f>
        <v>0.5870278990155886</v>
      </c>
      <c r="W16" s="89"/>
      <c r="X16" s="64">
        <v>63317</v>
      </c>
      <c r="Y16" s="64">
        <v>39800</v>
      </c>
      <c r="Z16" s="64">
        <v>2520016.6</v>
      </c>
      <c r="AA16" s="89">
        <f>Z16/'[1]量值1'!Z$13*100</f>
        <v>0.6927098505114255</v>
      </c>
      <c r="AB16" s="97">
        <v>55956.296</v>
      </c>
      <c r="AC16" s="97">
        <v>36500</v>
      </c>
      <c r="AD16" s="65">
        <f t="shared" si="0"/>
        <v>2042404.804</v>
      </c>
      <c r="AE16" s="89">
        <f>AD16/'[1]量值1'!AD$13*100</f>
        <v>0.5789457074553319</v>
      </c>
      <c r="AF16" s="59" t="s">
        <v>22</v>
      </c>
      <c r="AG16" s="62" t="s">
        <v>26</v>
      </c>
      <c r="AH16" s="70"/>
      <c r="AI16" s="57"/>
      <c r="AJ16" s="57"/>
      <c r="AK16" s="57"/>
      <c r="AL16" s="57"/>
      <c r="AM16" s="57"/>
      <c r="AN16" s="57"/>
      <c r="AO16" s="57"/>
      <c r="AP16" s="57"/>
      <c r="AQ16" s="57"/>
      <c r="AR16" s="78"/>
      <c r="AS16" s="78"/>
      <c r="AT16" s="78"/>
      <c r="AU16" s="78"/>
      <c r="AV16" s="78"/>
      <c r="AW16" s="78"/>
      <c r="AX16" s="78"/>
      <c r="AY16" s="78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</row>
    <row r="17" spans="3:72" s="17" customFormat="1" ht="18" customHeight="1">
      <c r="C17" s="59"/>
      <c r="D17" s="60" t="s">
        <v>68</v>
      </c>
      <c r="E17" s="56"/>
      <c r="F17" s="61" t="s">
        <v>21</v>
      </c>
      <c r="G17" s="64">
        <v>97490</v>
      </c>
      <c r="H17" s="64">
        <v>15000</v>
      </c>
      <c r="I17" s="64">
        <v>1462350</v>
      </c>
      <c r="J17" s="89" t="e">
        <f>I17/'[1]量值1'!$I$13*100</f>
        <v>#REF!</v>
      </c>
      <c r="K17" s="64">
        <v>93666</v>
      </c>
      <c r="L17" s="64">
        <v>15500</v>
      </c>
      <c r="M17" s="64">
        <v>1451823</v>
      </c>
      <c r="N17" s="89" t="e">
        <f>M17/'[1]量值1'!M$13*100</f>
        <v>#REF!</v>
      </c>
      <c r="O17" s="64">
        <v>49241</v>
      </c>
      <c r="P17" s="64">
        <v>30000</v>
      </c>
      <c r="Q17" s="64">
        <v>1477230</v>
      </c>
      <c r="R17" s="89">
        <f>Q17/'[1]量值1'!Q$13*100</f>
        <v>0.3936268063105216</v>
      </c>
      <c r="S17" s="64">
        <v>108668</v>
      </c>
      <c r="T17" s="64">
        <v>15800</v>
      </c>
      <c r="U17" s="64">
        <v>1716954.4</v>
      </c>
      <c r="V17" s="89">
        <f>U17/'[1]量值1'!U$13*100</f>
        <v>0.4385789912630457</v>
      </c>
      <c r="W17" s="89"/>
      <c r="X17" s="64">
        <v>89403</v>
      </c>
      <c r="Y17" s="64">
        <v>16400</v>
      </c>
      <c r="Z17" s="64">
        <v>1466209.2</v>
      </c>
      <c r="AA17" s="89">
        <f>Z17/'[1]量值1'!Z$13*100</f>
        <v>0.40303605767933304</v>
      </c>
      <c r="AB17" s="97">
        <v>79155.597</v>
      </c>
      <c r="AC17" s="97">
        <v>18000</v>
      </c>
      <c r="AD17" s="65">
        <f t="shared" si="0"/>
        <v>1424800.746</v>
      </c>
      <c r="AE17" s="89">
        <f>AD17/'[1]量值1'!AD$13*100</f>
        <v>0.4038779551734029</v>
      </c>
      <c r="AF17" s="59" t="s">
        <v>22</v>
      </c>
      <c r="AG17" s="62" t="s">
        <v>27</v>
      </c>
      <c r="AH17" s="70"/>
      <c r="AI17" s="57"/>
      <c r="AJ17" s="57"/>
      <c r="AK17" s="57"/>
      <c r="AL17" s="57"/>
      <c r="AM17" s="57"/>
      <c r="AN17" s="57"/>
      <c r="AO17" s="57"/>
      <c r="AP17" s="57"/>
      <c r="AQ17" s="57"/>
      <c r="AR17" s="78"/>
      <c r="AS17" s="78"/>
      <c r="AT17" s="78"/>
      <c r="AU17" s="78"/>
      <c r="AV17" s="78"/>
      <c r="AW17" s="78"/>
      <c r="AX17" s="78"/>
      <c r="AY17" s="78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</row>
    <row r="18" spans="4:72" s="17" customFormat="1" ht="18" customHeight="1">
      <c r="D18" s="60" t="s">
        <v>69</v>
      </c>
      <c r="E18" s="56"/>
      <c r="F18" s="61" t="s">
        <v>21</v>
      </c>
      <c r="G18" s="64">
        <v>2890</v>
      </c>
      <c r="H18" s="64">
        <v>24000</v>
      </c>
      <c r="I18" s="64">
        <v>69360</v>
      </c>
      <c r="J18" s="89" t="e">
        <f>I18/'[1]量值1'!$I$13*100</f>
        <v>#REF!</v>
      </c>
      <c r="K18" s="64">
        <v>3506</v>
      </c>
      <c r="L18" s="64">
        <v>24000</v>
      </c>
      <c r="M18" s="64">
        <v>84144</v>
      </c>
      <c r="N18" s="89" t="e">
        <f>M18/'[1]量值1'!M$13*100</f>
        <v>#REF!</v>
      </c>
      <c r="O18" s="64">
        <v>2813</v>
      </c>
      <c r="P18" s="64">
        <v>25200</v>
      </c>
      <c r="Q18" s="64">
        <v>70887.6</v>
      </c>
      <c r="R18" s="89">
        <f>Q18/'[1]量值1'!Q$13*100</f>
        <v>0.018888906666543283</v>
      </c>
      <c r="S18" s="64">
        <v>4038</v>
      </c>
      <c r="T18" s="64">
        <v>23800</v>
      </c>
      <c r="U18" s="64">
        <v>96104.4</v>
      </c>
      <c r="V18" s="89">
        <f>U18/'[1]量值1'!U$13*100</f>
        <v>0.024548916854134423</v>
      </c>
      <c r="W18" s="89"/>
      <c r="X18" s="64">
        <v>2604</v>
      </c>
      <c r="Y18" s="64">
        <v>25300</v>
      </c>
      <c r="Z18" s="64">
        <v>65881.2</v>
      </c>
      <c r="AA18" s="89">
        <f>Z18/'[1]量值1'!Z$13*100</f>
        <v>0.01810962523164067</v>
      </c>
      <c r="AB18" s="97">
        <v>2691.1</v>
      </c>
      <c r="AC18" s="97">
        <v>25000</v>
      </c>
      <c r="AD18" s="65">
        <f t="shared" si="0"/>
        <v>67277.5</v>
      </c>
      <c r="AE18" s="89">
        <f>AD18/'[1]量值1'!AD$13*100</f>
        <v>0.019070665989936682</v>
      </c>
      <c r="AF18" s="59" t="s">
        <v>22</v>
      </c>
      <c r="AG18" s="62" t="s">
        <v>70</v>
      </c>
      <c r="AH18" s="70"/>
      <c r="AI18" s="57"/>
      <c r="AJ18" s="57"/>
      <c r="AK18" s="57"/>
      <c r="AL18" s="57"/>
      <c r="AM18" s="57"/>
      <c r="AN18" s="57"/>
      <c r="AO18" s="57"/>
      <c r="AP18" s="57"/>
      <c r="AQ18" s="57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2"/>
      <c r="BS18" s="2"/>
      <c r="BT18" s="2"/>
    </row>
    <row r="19" spans="4:72" s="17" customFormat="1" ht="18" customHeight="1">
      <c r="D19" s="60" t="s">
        <v>71</v>
      </c>
      <c r="E19" s="56"/>
      <c r="F19" s="61" t="s">
        <v>21</v>
      </c>
      <c r="G19" s="64">
        <v>25489</v>
      </c>
      <c r="H19" s="64">
        <v>17000</v>
      </c>
      <c r="I19" s="64">
        <v>433313</v>
      </c>
      <c r="J19" s="89" t="e">
        <f>I19/'[1]量值1'!$I$13*100</f>
        <v>#REF!</v>
      </c>
      <c r="K19" s="64">
        <v>27207</v>
      </c>
      <c r="L19" s="64">
        <v>17000</v>
      </c>
      <c r="M19" s="64">
        <v>462519</v>
      </c>
      <c r="N19" s="89" t="e">
        <f>M19/'[1]量值1'!M$13*100</f>
        <v>#REF!</v>
      </c>
      <c r="O19" s="64">
        <v>24547</v>
      </c>
      <c r="P19" s="64">
        <v>17800</v>
      </c>
      <c r="Q19" s="64">
        <v>436936.6</v>
      </c>
      <c r="R19" s="89">
        <f>Q19/'[1]量值1'!Q$13*100</f>
        <v>0.11642733928919523</v>
      </c>
      <c r="S19" s="64">
        <v>30061</v>
      </c>
      <c r="T19" s="64">
        <v>16800</v>
      </c>
      <c r="U19" s="64">
        <v>505024.8</v>
      </c>
      <c r="V19" s="89">
        <f>U19/'[1]量值1'!U$13*100</f>
        <v>0.12900358177644172</v>
      </c>
      <c r="W19" s="89"/>
      <c r="X19" s="64">
        <v>28892</v>
      </c>
      <c r="Y19" s="64">
        <v>17200</v>
      </c>
      <c r="Z19" s="64">
        <v>496942.4</v>
      </c>
      <c r="AA19" s="89">
        <f>Z19/'[1]量值1'!Z$13*100</f>
        <v>0.13660104287280847</v>
      </c>
      <c r="AB19" s="97">
        <v>26839.431</v>
      </c>
      <c r="AC19" s="97">
        <v>18000</v>
      </c>
      <c r="AD19" s="65">
        <f t="shared" si="0"/>
        <v>483109.758</v>
      </c>
      <c r="AE19" s="89">
        <f>AD19/'[1]量值1'!AD$13*100</f>
        <v>0.13694362649172667</v>
      </c>
      <c r="AF19" s="59" t="s">
        <v>22</v>
      </c>
      <c r="AG19" s="62" t="s">
        <v>28</v>
      </c>
      <c r="AH19" s="70"/>
      <c r="AI19" s="57"/>
      <c r="AJ19" s="57"/>
      <c r="AK19" s="57"/>
      <c r="AL19" s="57"/>
      <c r="AM19" s="57"/>
      <c r="AN19" s="57"/>
      <c r="AO19" s="57"/>
      <c r="AP19" s="57"/>
      <c r="AQ19" s="57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2"/>
      <c r="BS19" s="2"/>
      <c r="BT19" s="2"/>
    </row>
    <row r="20" spans="4:72" s="17" customFormat="1" ht="18" customHeight="1">
      <c r="D20" s="60" t="s">
        <v>72</v>
      </c>
      <c r="E20" s="56"/>
      <c r="F20" s="61" t="s">
        <v>21</v>
      </c>
      <c r="G20" s="64">
        <v>127703</v>
      </c>
      <c r="H20" s="64">
        <v>30000</v>
      </c>
      <c r="I20" s="64">
        <v>3831090</v>
      </c>
      <c r="J20" s="89" t="e">
        <f>I20/'[1]量值1'!$I$13*100</f>
        <v>#REF!</v>
      </c>
      <c r="K20" s="64">
        <v>120837</v>
      </c>
      <c r="L20" s="64">
        <v>30500</v>
      </c>
      <c r="M20" s="64">
        <v>3685528.5</v>
      </c>
      <c r="N20" s="89" t="e">
        <f>M20/'[1]量值1'!M$13*100</f>
        <v>#REF!</v>
      </c>
      <c r="O20" s="64">
        <v>114920</v>
      </c>
      <c r="P20" s="64">
        <v>32800</v>
      </c>
      <c r="Q20" s="64">
        <v>3769376</v>
      </c>
      <c r="R20" s="89">
        <f>Q20/'[1]量值1'!Q$13*100</f>
        <v>1.0043983920334199</v>
      </c>
      <c r="S20" s="64">
        <v>117510</v>
      </c>
      <c r="T20" s="64">
        <v>32800</v>
      </c>
      <c r="U20" s="64">
        <v>3854328</v>
      </c>
      <c r="V20" s="89">
        <f>U20/'[1]量值1'!U$13*100</f>
        <v>0.9845499019874452</v>
      </c>
      <c r="W20" s="89"/>
      <c r="X20" s="64">
        <v>113568</v>
      </c>
      <c r="Y20" s="64">
        <v>32200</v>
      </c>
      <c r="Z20" s="64">
        <v>3656889.6</v>
      </c>
      <c r="AA20" s="89">
        <f>Z20/'[1]量值1'!Z$13*100</f>
        <v>1.0052169688694856</v>
      </c>
      <c r="AB20" s="97">
        <v>100565.1</v>
      </c>
      <c r="AC20" s="97">
        <v>33000</v>
      </c>
      <c r="AD20" s="65">
        <f t="shared" si="0"/>
        <v>3318648.3</v>
      </c>
      <c r="AE20" s="89">
        <f>AD20/'[1]量值1'!AD$13*100</f>
        <v>0.9407132141855923</v>
      </c>
      <c r="AF20" s="59" t="s">
        <v>22</v>
      </c>
      <c r="AG20" s="62" t="s">
        <v>29</v>
      </c>
      <c r="AH20" s="70"/>
      <c r="AI20" s="57"/>
      <c r="AJ20" s="57"/>
      <c r="AK20" s="57"/>
      <c r="AL20" s="57"/>
      <c r="AM20" s="57"/>
      <c r="AN20" s="57"/>
      <c r="AO20" s="57"/>
      <c r="AP20" s="57"/>
      <c r="AQ20" s="57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2"/>
      <c r="BS20" s="2"/>
      <c r="BT20" s="2"/>
    </row>
    <row r="21" spans="3:72" s="17" customFormat="1" ht="18" customHeight="1">
      <c r="C21" s="59"/>
      <c r="D21" s="60" t="s">
        <v>73</v>
      </c>
      <c r="E21" s="56"/>
      <c r="F21" s="61" t="s">
        <v>21</v>
      </c>
      <c r="G21" s="64">
        <v>8251</v>
      </c>
      <c r="H21" s="64">
        <v>39000</v>
      </c>
      <c r="I21" s="64">
        <v>321789</v>
      </c>
      <c r="J21" s="89" t="e">
        <f>I21/'[1]量值1'!$I$13*100</f>
        <v>#REF!</v>
      </c>
      <c r="K21" s="64">
        <v>9180</v>
      </c>
      <c r="L21" s="64">
        <v>39000</v>
      </c>
      <c r="M21" s="64">
        <v>358020</v>
      </c>
      <c r="N21" s="89" t="e">
        <f>M21/'[1]量值1'!M$13*100</f>
        <v>#REF!</v>
      </c>
      <c r="O21" s="64">
        <v>9781</v>
      </c>
      <c r="P21" s="64">
        <v>39000</v>
      </c>
      <c r="Q21" s="64">
        <v>381459</v>
      </c>
      <c r="R21" s="89">
        <f>Q21/'[1]量值1'!Q$13*100</f>
        <v>0.10164462399789151</v>
      </c>
      <c r="S21" s="64">
        <v>8206</v>
      </c>
      <c r="T21" s="64">
        <v>39000</v>
      </c>
      <c r="U21" s="64">
        <v>320034</v>
      </c>
      <c r="V21" s="89">
        <f>U21/'[1]量值1'!U$13*100</f>
        <v>0.0817495146579767</v>
      </c>
      <c r="W21" s="89"/>
      <c r="X21" s="64">
        <v>5835</v>
      </c>
      <c r="Y21" s="64">
        <v>39500</v>
      </c>
      <c r="Z21" s="64">
        <v>230482.5</v>
      </c>
      <c r="AA21" s="89">
        <f>Z21/'[1]量值1'!Z$13*100</f>
        <v>0.06335573270449871</v>
      </c>
      <c r="AB21" s="97">
        <v>7763.316</v>
      </c>
      <c r="AC21" s="97">
        <v>38500</v>
      </c>
      <c r="AD21" s="65">
        <f t="shared" si="0"/>
        <v>298887.666</v>
      </c>
      <c r="AE21" s="89">
        <f>AD21/'[1]量值1'!AD$13*100</f>
        <v>0.08472352341864302</v>
      </c>
      <c r="AF21" s="59" t="s">
        <v>22</v>
      </c>
      <c r="AG21" s="62" t="s">
        <v>30</v>
      </c>
      <c r="AH21" s="70"/>
      <c r="AI21" s="57"/>
      <c r="AJ21" s="57"/>
      <c r="AK21" s="57"/>
      <c r="AL21" s="57"/>
      <c r="AM21" s="57"/>
      <c r="AN21" s="57"/>
      <c r="AO21" s="57"/>
      <c r="AP21" s="57"/>
      <c r="AQ21" s="57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2"/>
      <c r="BS21" s="2"/>
      <c r="BT21" s="2"/>
    </row>
    <row r="22" spans="4:72" s="17" customFormat="1" ht="18" customHeight="1">
      <c r="D22" s="60" t="s">
        <v>74</v>
      </c>
      <c r="E22" s="56"/>
      <c r="F22" s="61" t="s">
        <v>21</v>
      </c>
      <c r="G22" s="64">
        <v>28464</v>
      </c>
      <c r="H22" s="64">
        <v>25000</v>
      </c>
      <c r="I22" s="64">
        <v>711600</v>
      </c>
      <c r="J22" s="89" t="e">
        <f>I22/'[1]量值1'!$I$13*100</f>
        <v>#REF!</v>
      </c>
      <c r="K22" s="64">
        <v>28823</v>
      </c>
      <c r="L22" s="64">
        <v>25000</v>
      </c>
      <c r="M22" s="64">
        <v>720575</v>
      </c>
      <c r="N22" s="89" t="e">
        <f>M22/'[1]量值1'!M$13*100</f>
        <v>#REF!</v>
      </c>
      <c r="O22" s="64">
        <v>22014</v>
      </c>
      <c r="P22" s="64">
        <v>26800</v>
      </c>
      <c r="Q22" s="64">
        <v>589975.2</v>
      </c>
      <c r="R22" s="89">
        <f>Q22/'[1]量值1'!Q$13*100</f>
        <v>0.15720642945134558</v>
      </c>
      <c r="S22" s="64">
        <v>25859</v>
      </c>
      <c r="T22" s="64">
        <v>26000</v>
      </c>
      <c r="U22" s="64">
        <v>672334</v>
      </c>
      <c r="V22" s="89">
        <f>U22/'[1]量值1'!U$13*100</f>
        <v>0.17174105935011938</v>
      </c>
      <c r="W22" s="89"/>
      <c r="X22" s="64">
        <v>24785</v>
      </c>
      <c r="Y22" s="64">
        <v>26500</v>
      </c>
      <c r="Z22" s="64">
        <v>656802.5</v>
      </c>
      <c r="AA22" s="89">
        <f>Z22/'[1]量值1'!Z$13*100</f>
        <v>0.1805438748262732</v>
      </c>
      <c r="AB22" s="97">
        <v>22915.506</v>
      </c>
      <c r="AC22" s="97">
        <v>26800</v>
      </c>
      <c r="AD22" s="65">
        <f t="shared" si="0"/>
        <v>614135.5608000001</v>
      </c>
      <c r="AE22" s="89">
        <f>AD22/'[1]量值1'!AD$13*100</f>
        <v>0.17408456248462345</v>
      </c>
      <c r="AF22" s="59" t="s">
        <v>22</v>
      </c>
      <c r="AG22" s="62" t="s">
        <v>75</v>
      </c>
      <c r="AH22" s="70"/>
      <c r="AI22" s="57"/>
      <c r="AJ22" s="57"/>
      <c r="AK22" s="57"/>
      <c r="AL22" s="57"/>
      <c r="AM22" s="57"/>
      <c r="AN22" s="57"/>
      <c r="AO22" s="57"/>
      <c r="AP22" s="57"/>
      <c r="AQ22" s="57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2"/>
      <c r="BS22" s="2"/>
      <c r="BT22" s="2"/>
    </row>
    <row r="23" spans="4:72" s="17" customFormat="1" ht="18" customHeight="1">
      <c r="D23" s="60" t="s">
        <v>76</v>
      </c>
      <c r="E23" s="56"/>
      <c r="F23" s="61" t="s">
        <v>21</v>
      </c>
      <c r="G23" s="64">
        <v>67776</v>
      </c>
      <c r="H23" s="64">
        <v>30000</v>
      </c>
      <c r="I23" s="64">
        <v>2033280</v>
      </c>
      <c r="J23" s="89" t="e">
        <f>I23/'[1]量值1'!$I$13*100</f>
        <v>#REF!</v>
      </c>
      <c r="K23" s="64">
        <v>64354</v>
      </c>
      <c r="L23" s="64">
        <v>30500</v>
      </c>
      <c r="M23" s="64">
        <v>1962797</v>
      </c>
      <c r="N23" s="89" t="e">
        <f>M23/'[1]量值1'!M$13*100</f>
        <v>#REF!</v>
      </c>
      <c r="O23" s="64">
        <v>50255</v>
      </c>
      <c r="P23" s="64">
        <v>31600</v>
      </c>
      <c r="Q23" s="64">
        <v>1588058</v>
      </c>
      <c r="R23" s="89">
        <f>Q23/'[1]量值1'!Q$13*100</f>
        <v>0.42315834282804593</v>
      </c>
      <c r="S23" s="64">
        <v>56448</v>
      </c>
      <c r="T23" s="64">
        <v>31200</v>
      </c>
      <c r="U23" s="64">
        <v>1761177.6</v>
      </c>
      <c r="V23" s="89">
        <f>U23/'[1]量值1'!U$13*100</f>
        <v>0.44987536957479596</v>
      </c>
      <c r="W23" s="89"/>
      <c r="X23" s="64">
        <v>36520</v>
      </c>
      <c r="Y23" s="64">
        <v>36200</v>
      </c>
      <c r="Z23" s="64">
        <v>1322024</v>
      </c>
      <c r="AA23" s="89">
        <f>Z23/'[1]量值1'!Z$13*100</f>
        <v>0.36340199005535</v>
      </c>
      <c r="AB23" s="97">
        <v>42680.44</v>
      </c>
      <c r="AC23" s="97">
        <v>36000</v>
      </c>
      <c r="AD23" s="65">
        <f t="shared" si="0"/>
        <v>1536495.84</v>
      </c>
      <c r="AE23" s="89">
        <f>AD23/'[1]量值1'!AD$13*100</f>
        <v>0.4355393550528363</v>
      </c>
      <c r="AF23" s="59" t="s">
        <v>22</v>
      </c>
      <c r="AG23" s="62" t="s">
        <v>77</v>
      </c>
      <c r="AH23" s="70"/>
      <c r="AI23" s="57"/>
      <c r="AJ23" s="57"/>
      <c r="AK23" s="57"/>
      <c r="AL23" s="57"/>
      <c r="AM23" s="57"/>
      <c r="AN23" s="57"/>
      <c r="AO23" s="57"/>
      <c r="AP23" s="57"/>
      <c r="AQ23" s="57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2"/>
      <c r="BS23" s="2"/>
      <c r="BT23" s="2"/>
    </row>
    <row r="24" spans="4:72" s="17" customFormat="1" ht="18" customHeight="1">
      <c r="D24" s="60" t="s">
        <v>78</v>
      </c>
      <c r="E24" s="56"/>
      <c r="F24" s="61" t="s">
        <v>21</v>
      </c>
      <c r="G24" s="64">
        <v>4714</v>
      </c>
      <c r="H24" s="64">
        <v>19000</v>
      </c>
      <c r="I24" s="64">
        <v>89566</v>
      </c>
      <c r="J24" s="89" t="e">
        <f>I24/'[1]量值1'!$I$13*100</f>
        <v>#REF!</v>
      </c>
      <c r="K24" s="64">
        <v>4662</v>
      </c>
      <c r="L24" s="64">
        <v>19000</v>
      </c>
      <c r="M24" s="64">
        <v>88578</v>
      </c>
      <c r="N24" s="89" t="e">
        <f>M24/'[1]量值1'!M$13*100</f>
        <v>#REF!</v>
      </c>
      <c r="O24" s="64">
        <v>4394</v>
      </c>
      <c r="P24" s="64">
        <v>19500</v>
      </c>
      <c r="Q24" s="64">
        <v>85683</v>
      </c>
      <c r="R24" s="89">
        <f>Q24/'[1]量值1'!Q$13*100</f>
        <v>0.02283133001976972</v>
      </c>
      <c r="S24" s="64">
        <v>4308</v>
      </c>
      <c r="T24" s="64">
        <v>19700</v>
      </c>
      <c r="U24" s="64">
        <v>84867.6</v>
      </c>
      <c r="V24" s="89">
        <f>U24/'[1]量值1'!U$13*100</f>
        <v>0.021678587619400762</v>
      </c>
      <c r="W24" s="89"/>
      <c r="X24" s="64">
        <v>3849</v>
      </c>
      <c r="Y24" s="64">
        <v>20300</v>
      </c>
      <c r="Z24" s="64">
        <v>78134.7</v>
      </c>
      <c r="AA24" s="89">
        <f>Z24/'[1]量值1'!Z$13*100</f>
        <v>0.02147790469187984</v>
      </c>
      <c r="AB24" s="97">
        <v>3621.463</v>
      </c>
      <c r="AC24" s="97">
        <v>20000</v>
      </c>
      <c r="AD24" s="65">
        <f t="shared" si="0"/>
        <v>72429.26</v>
      </c>
      <c r="AE24" s="89">
        <f>AD24/'[1]量值1'!AD$13*100</f>
        <v>0.02053099811018961</v>
      </c>
      <c r="AF24" s="59" t="s">
        <v>22</v>
      </c>
      <c r="AG24" s="62" t="s">
        <v>31</v>
      </c>
      <c r="AH24" s="70"/>
      <c r="AI24" s="57"/>
      <c r="AJ24" s="57"/>
      <c r="AK24" s="57"/>
      <c r="AL24" s="57"/>
      <c r="AM24" s="57"/>
      <c r="AN24" s="57"/>
      <c r="AO24" s="57"/>
      <c r="AP24" s="57"/>
      <c r="AQ24" s="57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2"/>
      <c r="BS24" s="2"/>
      <c r="BT24" s="2"/>
    </row>
    <row r="25" spans="3:72" s="17" customFormat="1" ht="18" customHeight="1">
      <c r="C25" s="59"/>
      <c r="D25" s="60" t="s">
        <v>79</v>
      </c>
      <c r="E25" s="56"/>
      <c r="F25" s="61" t="s">
        <v>21</v>
      </c>
      <c r="G25" s="64">
        <v>40279</v>
      </c>
      <c r="H25" s="64">
        <v>17000</v>
      </c>
      <c r="I25" s="64">
        <v>684743</v>
      </c>
      <c r="J25" s="89" t="e">
        <f>I25/'[1]量值1'!$I$13*100</f>
        <v>#REF!</v>
      </c>
      <c r="K25" s="64">
        <v>41905</v>
      </c>
      <c r="L25" s="64">
        <v>17000</v>
      </c>
      <c r="M25" s="64">
        <v>712385</v>
      </c>
      <c r="N25" s="89" t="e">
        <f>M25/'[1]量值1'!M$13*100</f>
        <v>#REF!</v>
      </c>
      <c r="O25" s="64">
        <v>42339</v>
      </c>
      <c r="P25" s="64">
        <v>16700</v>
      </c>
      <c r="Q25" s="64">
        <v>707061.3</v>
      </c>
      <c r="R25" s="89">
        <f>Q25/'[1]量值1'!Q$13*100</f>
        <v>0.18840551666616953</v>
      </c>
      <c r="S25" s="64">
        <v>44297</v>
      </c>
      <c r="T25" s="64">
        <v>16500</v>
      </c>
      <c r="U25" s="64">
        <v>730900.5</v>
      </c>
      <c r="V25" s="89">
        <f>U25/'[1]量值1'!U$13*100</f>
        <v>0.18670129154487491</v>
      </c>
      <c r="W25" s="89"/>
      <c r="X25" s="64">
        <v>48347</v>
      </c>
      <c r="Y25" s="64">
        <v>16200</v>
      </c>
      <c r="Z25" s="64">
        <v>783221.4</v>
      </c>
      <c r="AA25" s="89">
        <f>Z25/'[1]量值1'!Z$13*100</f>
        <v>0.215294287708799</v>
      </c>
      <c r="AB25" s="97">
        <v>49522.342</v>
      </c>
      <c r="AC25" s="97">
        <v>15500</v>
      </c>
      <c r="AD25" s="65">
        <f t="shared" si="0"/>
        <v>767596.301</v>
      </c>
      <c r="AE25" s="89">
        <f>AD25/'[1]量值1'!AD$13*100</f>
        <v>0.2175849678047178</v>
      </c>
      <c r="AF25" s="59" t="s">
        <v>22</v>
      </c>
      <c r="AG25" s="62" t="s">
        <v>80</v>
      </c>
      <c r="AH25" s="70"/>
      <c r="AI25" s="57"/>
      <c r="AJ25" s="57"/>
      <c r="AK25" s="57"/>
      <c r="AL25" s="57"/>
      <c r="AM25" s="57"/>
      <c r="AN25" s="57"/>
      <c r="AO25" s="57"/>
      <c r="AP25" s="57"/>
      <c r="AQ25" s="57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2"/>
      <c r="BS25" s="2"/>
      <c r="BT25" s="2"/>
    </row>
    <row r="26" spans="4:51" s="17" customFormat="1" ht="18" customHeight="1">
      <c r="D26" s="60" t="s">
        <v>81</v>
      </c>
      <c r="E26" s="56"/>
      <c r="F26" s="61" t="s">
        <v>21</v>
      </c>
      <c r="G26" s="64">
        <v>4648</v>
      </c>
      <c r="H26" s="64">
        <v>22000</v>
      </c>
      <c r="I26" s="64">
        <v>102256</v>
      </c>
      <c r="J26" s="89" t="e">
        <f>I26/'[1]量值1'!$I$13*100</f>
        <v>#REF!</v>
      </c>
      <c r="K26" s="64">
        <v>6555</v>
      </c>
      <c r="L26" s="64">
        <v>22000</v>
      </c>
      <c r="M26" s="64">
        <v>144210</v>
      </c>
      <c r="N26" s="89" t="e">
        <f>M26/'[1]量值1'!M$13*100</f>
        <v>#REF!</v>
      </c>
      <c r="O26" s="64">
        <v>10102</v>
      </c>
      <c r="P26" s="64">
        <v>22000</v>
      </c>
      <c r="Q26" s="64">
        <v>222244</v>
      </c>
      <c r="R26" s="89">
        <f>Q26/'[1]量值1'!Q$13*100</f>
        <v>0.05921975314722527</v>
      </c>
      <c r="S26" s="64">
        <v>11303.762</v>
      </c>
      <c r="T26" s="64">
        <v>21500</v>
      </c>
      <c r="U26" s="64">
        <v>243030.883</v>
      </c>
      <c r="V26" s="89">
        <f>U26/'[1]量值1'!U$13*100</f>
        <v>0.06207983130589101</v>
      </c>
      <c r="W26" s="89"/>
      <c r="X26" s="64">
        <v>19792</v>
      </c>
      <c r="Y26" s="64">
        <v>22000</v>
      </c>
      <c r="Z26" s="64">
        <v>435424</v>
      </c>
      <c r="AA26" s="89">
        <f>Z26/'[1]量值1'!Z$13*100</f>
        <v>0.11969067741422297</v>
      </c>
      <c r="AB26" s="97">
        <v>32013.939</v>
      </c>
      <c r="AC26" s="97">
        <v>21000</v>
      </c>
      <c r="AD26" s="65">
        <f t="shared" si="0"/>
        <v>672292.719</v>
      </c>
      <c r="AE26" s="89">
        <f>AD26/'[1]量值1'!AD$13*100</f>
        <v>0.19056995119490708</v>
      </c>
      <c r="AF26" s="59" t="s">
        <v>22</v>
      </c>
      <c r="AG26" s="62" t="s">
        <v>82</v>
      </c>
      <c r="AH26" s="70"/>
      <c r="AI26" s="57"/>
      <c r="AJ26" s="57"/>
      <c r="AK26" s="57"/>
      <c r="AL26" s="57"/>
      <c r="AM26" s="57"/>
      <c r="AN26" s="57"/>
      <c r="AO26" s="57"/>
      <c r="AP26" s="57"/>
      <c r="AQ26" s="57"/>
      <c r="AR26" s="78"/>
      <c r="AS26" s="78"/>
      <c r="AT26" s="78"/>
      <c r="AU26" s="78"/>
      <c r="AV26" s="78"/>
      <c r="AW26" s="78"/>
      <c r="AX26" s="78"/>
      <c r="AY26" s="78"/>
    </row>
    <row r="27" spans="4:51" s="17" customFormat="1" ht="18" customHeight="1">
      <c r="D27" s="60"/>
      <c r="E27" s="56"/>
      <c r="F27" s="61"/>
      <c r="G27" s="64"/>
      <c r="H27" s="64"/>
      <c r="I27" s="64"/>
      <c r="J27" s="89"/>
      <c r="K27" s="64"/>
      <c r="L27" s="64"/>
      <c r="M27" s="64"/>
      <c r="N27" s="89"/>
      <c r="O27" s="64"/>
      <c r="P27" s="64"/>
      <c r="Q27" s="64"/>
      <c r="R27" s="89"/>
      <c r="S27" s="64"/>
      <c r="T27" s="64"/>
      <c r="U27" s="64"/>
      <c r="V27" s="89"/>
      <c r="W27" s="89"/>
      <c r="X27" s="64"/>
      <c r="Y27" s="64"/>
      <c r="Z27" s="64"/>
      <c r="AA27" s="89"/>
      <c r="AB27" s="98"/>
      <c r="AC27" s="98"/>
      <c r="AD27" s="65"/>
      <c r="AE27" s="89"/>
      <c r="AF27" s="59"/>
      <c r="AG27" s="62"/>
      <c r="AH27" s="70"/>
      <c r="AI27" s="57"/>
      <c r="AJ27" s="57"/>
      <c r="AK27" s="57"/>
      <c r="AL27" s="57"/>
      <c r="AM27" s="57"/>
      <c r="AN27" s="57"/>
      <c r="AO27" s="57"/>
      <c r="AP27" s="57"/>
      <c r="AQ27" s="57"/>
      <c r="AR27" s="78"/>
      <c r="AS27" s="78"/>
      <c r="AT27" s="78"/>
      <c r="AU27" s="78"/>
      <c r="AV27" s="78"/>
      <c r="AW27" s="78"/>
      <c r="AX27" s="78"/>
      <c r="AY27" s="78"/>
    </row>
    <row r="28" spans="3:51" s="17" customFormat="1" ht="18" customHeight="1">
      <c r="C28" s="59">
        <v>7</v>
      </c>
      <c r="D28" s="60" t="s">
        <v>83</v>
      </c>
      <c r="E28" s="56"/>
      <c r="F28" s="61"/>
      <c r="G28" s="64"/>
      <c r="H28" s="64"/>
      <c r="I28" s="64">
        <f>SUM(I29:I40)+SUM('[1]量值5'!I13:I17)</f>
        <v>9420155.5</v>
      </c>
      <c r="J28" s="89" t="e">
        <f>I28/'[1]量值1'!$I$13*100</f>
        <v>#REF!</v>
      </c>
      <c r="K28" s="64"/>
      <c r="L28" s="64"/>
      <c r="M28" s="64">
        <f>SUM(M29:M40)+SUM('[1]量值5'!M13:M17)</f>
        <v>10404684</v>
      </c>
      <c r="N28" s="89" t="e">
        <f>M28/'[1]量值1'!M$13*100</f>
        <v>#REF!</v>
      </c>
      <c r="O28" s="64"/>
      <c r="P28" s="64"/>
      <c r="Q28" s="64">
        <f>SUM(Q29:Q40)+SUM('[1]量值5'!Q13:Q17)</f>
        <v>9312925.100000001</v>
      </c>
      <c r="R28" s="89">
        <f>Q28/'[1]量值1'!Q$13*100</f>
        <v>2.481547873061132</v>
      </c>
      <c r="S28" s="64"/>
      <c r="T28" s="64"/>
      <c r="U28" s="64">
        <f>SUM(U29:U40)+SUM('[1]量值5'!U13:U17)</f>
        <v>9346552.399999999</v>
      </c>
      <c r="V28" s="89">
        <f>U28/'[1]量值1'!U$13*100</f>
        <v>2.3874842123816444</v>
      </c>
      <c r="W28" s="89"/>
      <c r="X28" s="64"/>
      <c r="Y28" s="64"/>
      <c r="Z28" s="64">
        <f>SUM(Z29:Z40)+SUM('[1]量值5'!Z13:Z17)</f>
        <v>9520227.2</v>
      </c>
      <c r="AA28" s="89">
        <f>Z28/'[1]量值1'!Z$13*100</f>
        <v>2.6169490949173935</v>
      </c>
      <c r="AB28" s="98"/>
      <c r="AC28" s="98"/>
      <c r="AD28" s="65">
        <f>SUM(AD29:AD40)+SUM('[1]量值5'!AD13:AD17)</f>
        <v>11745580.81244</v>
      </c>
      <c r="AE28" s="89">
        <f>AD28/'[1]量值1'!AD$13*100</f>
        <v>3.3294347817896384</v>
      </c>
      <c r="AF28" s="59"/>
      <c r="AG28" s="58" t="s">
        <v>84</v>
      </c>
      <c r="AH28" s="70"/>
      <c r="AI28" s="57"/>
      <c r="AJ28" s="57"/>
      <c r="AK28" s="57"/>
      <c r="AL28" s="57"/>
      <c r="AM28" s="57"/>
      <c r="AN28" s="57"/>
      <c r="AO28" s="57"/>
      <c r="AP28" s="57"/>
      <c r="AQ28" s="57"/>
      <c r="AR28" s="78"/>
      <c r="AS28" s="78"/>
      <c r="AT28" s="78"/>
      <c r="AU28" s="78"/>
      <c r="AV28" s="78"/>
      <c r="AW28" s="78"/>
      <c r="AX28" s="78"/>
      <c r="AY28" s="78"/>
    </row>
    <row r="29" spans="4:51" s="17" customFormat="1" ht="18" customHeight="1">
      <c r="D29" s="60" t="s">
        <v>85</v>
      </c>
      <c r="E29" s="56"/>
      <c r="F29" s="61" t="s">
        <v>86</v>
      </c>
      <c r="G29" s="64">
        <v>44618</v>
      </c>
      <c r="H29" s="64">
        <v>40500</v>
      </c>
      <c r="I29" s="64">
        <v>1807029</v>
      </c>
      <c r="J29" s="89" t="e">
        <f>I29/'[1]量值1'!$I$13*100</f>
        <v>#REF!</v>
      </c>
      <c r="K29" s="64">
        <v>41887</v>
      </c>
      <c r="L29" s="64">
        <v>41000</v>
      </c>
      <c r="M29" s="64">
        <v>1717367</v>
      </c>
      <c r="N29" s="89" t="e">
        <f>M29/'[1]量值1'!M$13*100</f>
        <v>#REF!</v>
      </c>
      <c r="O29" s="64">
        <v>38218</v>
      </c>
      <c r="P29" s="64">
        <v>42500</v>
      </c>
      <c r="Q29" s="64">
        <v>1624265</v>
      </c>
      <c r="R29" s="89">
        <f>Q29/'[1]量值1'!Q$13*100</f>
        <v>0.4328061605518162</v>
      </c>
      <c r="S29" s="64">
        <v>39973</v>
      </c>
      <c r="T29" s="64">
        <v>42300</v>
      </c>
      <c r="U29" s="64">
        <v>1690857.9</v>
      </c>
      <c r="V29" s="89">
        <f>U29/'[1]量值1'!U$13*100</f>
        <v>0.4319128988813867</v>
      </c>
      <c r="W29" s="89"/>
      <c r="X29" s="64">
        <v>36893</v>
      </c>
      <c r="Y29" s="64">
        <v>42300</v>
      </c>
      <c r="Z29" s="64">
        <v>1560573.9</v>
      </c>
      <c r="AA29" s="89">
        <f>Z29/'[1]量值1'!Z$13*100</f>
        <v>0.4289753142820696</v>
      </c>
      <c r="AB29" s="97">
        <v>32008.699</v>
      </c>
      <c r="AC29" s="97">
        <v>39500</v>
      </c>
      <c r="AD29" s="65">
        <f aca="true" t="shared" si="1" ref="AD29:AD36">(AB29*AC29)/1000</f>
        <v>1264343.6105</v>
      </c>
      <c r="AE29" s="89">
        <f>AD29/'[1]量值1'!AD$13*100</f>
        <v>0.3583943323155008</v>
      </c>
      <c r="AF29" s="90" t="s">
        <v>87</v>
      </c>
      <c r="AG29" s="62" t="s">
        <v>32</v>
      </c>
      <c r="AH29" s="70"/>
      <c r="AI29" s="57"/>
      <c r="AJ29" s="57"/>
      <c r="AK29" s="57"/>
      <c r="AL29" s="57"/>
      <c r="AM29" s="57"/>
      <c r="AN29" s="57"/>
      <c r="AO29" s="57"/>
      <c r="AP29" s="57"/>
      <c r="AQ29" s="57"/>
      <c r="AR29" s="78"/>
      <c r="AS29" s="78"/>
      <c r="AT29" s="78"/>
      <c r="AU29" s="78"/>
      <c r="AV29" s="78"/>
      <c r="AW29" s="78"/>
      <c r="AX29" s="78"/>
      <c r="AY29" s="78"/>
    </row>
    <row r="30" spans="4:51" s="17" customFormat="1" ht="18" customHeight="1">
      <c r="D30" s="60" t="s">
        <v>88</v>
      </c>
      <c r="E30" s="81"/>
      <c r="F30" s="61" t="s">
        <v>86</v>
      </c>
      <c r="G30" s="64">
        <v>15390</v>
      </c>
      <c r="H30" s="64">
        <v>42000</v>
      </c>
      <c r="I30" s="64">
        <v>646380</v>
      </c>
      <c r="J30" s="89" t="e">
        <f>I30/'[1]量值1'!$I$13*100</f>
        <v>#REF!</v>
      </c>
      <c r="K30" s="64">
        <v>12579</v>
      </c>
      <c r="L30" s="64">
        <v>42000</v>
      </c>
      <c r="M30" s="64">
        <v>528318</v>
      </c>
      <c r="N30" s="89" t="e">
        <f>M30/'[1]量值1'!M$13*100</f>
        <v>#REF!</v>
      </c>
      <c r="O30" s="64">
        <v>8893</v>
      </c>
      <c r="P30" s="64">
        <v>43200</v>
      </c>
      <c r="Q30" s="64">
        <v>384177.6</v>
      </c>
      <c r="R30" s="89">
        <f>Q30/'[1]量值1'!Q$13*100</f>
        <v>0.10236902970020988</v>
      </c>
      <c r="S30" s="64">
        <v>14633</v>
      </c>
      <c r="T30" s="64">
        <v>41600</v>
      </c>
      <c r="U30" s="64">
        <v>608733</v>
      </c>
      <c r="V30" s="89">
        <f>U30/'[1]量值1'!U$13*100</f>
        <v>0.1554948140081808</v>
      </c>
      <c r="W30" s="89"/>
      <c r="X30" s="64">
        <v>11933</v>
      </c>
      <c r="Y30" s="64">
        <v>42100</v>
      </c>
      <c r="Z30" s="64">
        <v>502379.3</v>
      </c>
      <c r="AA30" s="89">
        <f>Z30/'[1]量值1'!Z$13*100</f>
        <v>0.13809555453048786</v>
      </c>
      <c r="AB30" s="97">
        <v>12120.649</v>
      </c>
      <c r="AC30" s="97">
        <v>41500</v>
      </c>
      <c r="AD30" s="65">
        <f t="shared" si="1"/>
        <v>503006.9335</v>
      </c>
      <c r="AE30" s="89">
        <f>AD30/'[1]量值1'!AD$13*100</f>
        <v>0.14258373482071707</v>
      </c>
      <c r="AF30" s="90" t="s">
        <v>87</v>
      </c>
      <c r="AG30" s="62" t="s">
        <v>33</v>
      </c>
      <c r="AH30" s="70"/>
      <c r="AI30" s="57"/>
      <c r="AJ30" s="57"/>
      <c r="AK30" s="57"/>
      <c r="AL30" s="57"/>
      <c r="AM30" s="57"/>
      <c r="AN30" s="57"/>
      <c r="AO30" s="57"/>
      <c r="AP30" s="57"/>
      <c r="AQ30" s="57"/>
      <c r="AR30" s="78"/>
      <c r="AS30" s="78"/>
      <c r="AT30" s="78"/>
      <c r="AU30" s="78"/>
      <c r="AV30" s="78"/>
      <c r="AW30" s="78"/>
      <c r="AX30" s="78"/>
      <c r="AY30" s="78"/>
    </row>
    <row r="31" spans="4:51" s="17" customFormat="1" ht="18" customHeight="1">
      <c r="D31" s="60" t="s">
        <v>89</v>
      </c>
      <c r="E31" s="56"/>
      <c r="F31" s="61" t="s">
        <v>86</v>
      </c>
      <c r="G31" s="64">
        <v>1452</v>
      </c>
      <c r="H31" s="64">
        <v>51000</v>
      </c>
      <c r="I31" s="64">
        <v>74052</v>
      </c>
      <c r="J31" s="89" t="e">
        <f>I31/'[1]量值1'!$I$13*100</f>
        <v>#REF!</v>
      </c>
      <c r="K31" s="64">
        <v>1678</v>
      </c>
      <c r="L31" s="64">
        <v>51000</v>
      </c>
      <c r="M31" s="64">
        <v>85578</v>
      </c>
      <c r="N31" s="89" t="e">
        <f>M31/'[1]量值1'!M$13*100</f>
        <v>#REF!</v>
      </c>
      <c r="O31" s="64">
        <v>2511</v>
      </c>
      <c r="P31" s="64">
        <v>51500</v>
      </c>
      <c r="Q31" s="64">
        <v>129316.5</v>
      </c>
      <c r="R31" s="89">
        <f>Q31/'[1]量值1'!Q$13*100</f>
        <v>0.03445803354809649</v>
      </c>
      <c r="S31" s="64">
        <v>2181</v>
      </c>
      <c r="T31" s="64">
        <v>51800</v>
      </c>
      <c r="U31" s="64">
        <v>112975.8</v>
      </c>
      <c r="V31" s="89">
        <f>U31/'[1]量值1'!U$13*100</f>
        <v>0.028858548835738216</v>
      </c>
      <c r="W31" s="89"/>
      <c r="X31" s="64">
        <v>1714</v>
      </c>
      <c r="Y31" s="64">
        <v>52400</v>
      </c>
      <c r="Z31" s="64">
        <v>89813.6</v>
      </c>
      <c r="AA31" s="89">
        <f>Z31/'[1]量值1'!Z$13*100</f>
        <v>0.024688236351257754</v>
      </c>
      <c r="AB31" s="97">
        <v>1948.82</v>
      </c>
      <c r="AC31" s="97">
        <v>52100</v>
      </c>
      <c r="AD31" s="65">
        <f t="shared" si="1"/>
        <v>101533.522</v>
      </c>
      <c r="AE31" s="89">
        <f>AD31/'[1]量值1'!AD$13*100</f>
        <v>0.028780972611109033</v>
      </c>
      <c r="AF31" s="90" t="s">
        <v>87</v>
      </c>
      <c r="AG31" s="62" t="s">
        <v>34</v>
      </c>
      <c r="AH31" s="70"/>
      <c r="AI31" s="57"/>
      <c r="AJ31" s="57"/>
      <c r="AK31" s="57"/>
      <c r="AL31" s="57"/>
      <c r="AM31" s="57"/>
      <c r="AN31" s="57"/>
      <c r="AO31" s="57"/>
      <c r="AP31" s="57"/>
      <c r="AQ31" s="57"/>
      <c r="AR31" s="78"/>
      <c r="AS31" s="78"/>
      <c r="AT31" s="78"/>
      <c r="AU31" s="78"/>
      <c r="AV31" s="78"/>
      <c r="AW31" s="78"/>
      <c r="AX31" s="78"/>
      <c r="AY31" s="78"/>
    </row>
    <row r="32" spans="4:51" s="17" customFormat="1" ht="18" customHeight="1">
      <c r="D32" s="60" t="s">
        <v>90</v>
      </c>
      <c r="E32" s="56"/>
      <c r="F32" s="61" t="s">
        <v>86</v>
      </c>
      <c r="G32" s="64">
        <v>3408</v>
      </c>
      <c r="H32" s="64">
        <v>37000</v>
      </c>
      <c r="I32" s="64">
        <v>126096</v>
      </c>
      <c r="J32" s="89" t="e">
        <f>I32/'[1]量值1'!$I$13*100</f>
        <v>#REF!</v>
      </c>
      <c r="K32" s="64">
        <v>3171</v>
      </c>
      <c r="L32" s="64">
        <v>37500</v>
      </c>
      <c r="M32" s="64">
        <v>118912.5</v>
      </c>
      <c r="N32" s="89" t="e">
        <f>M32/'[1]量值1'!M$13*100</f>
        <v>#REF!</v>
      </c>
      <c r="O32" s="64">
        <v>3991</v>
      </c>
      <c r="P32" s="64">
        <v>38000</v>
      </c>
      <c r="Q32" s="64">
        <v>151658</v>
      </c>
      <c r="R32" s="89">
        <f>Q32/'[1]量值1'!Q$13*100</f>
        <v>0.040411211653866415</v>
      </c>
      <c r="S32" s="64">
        <v>3448</v>
      </c>
      <c r="T32" s="64">
        <v>38300</v>
      </c>
      <c r="U32" s="64">
        <v>132058.4</v>
      </c>
      <c r="V32" s="89">
        <f>U32/'[1]量值1'!U$13*100</f>
        <v>0.03373300995053322</v>
      </c>
      <c r="W32" s="89"/>
      <c r="X32" s="64">
        <v>4115</v>
      </c>
      <c r="Y32" s="64">
        <v>38200</v>
      </c>
      <c r="Z32" s="64">
        <v>157193</v>
      </c>
      <c r="AA32" s="89">
        <f>Z32/'[1]量值1'!Z$13*100</f>
        <v>0.04320969136927214</v>
      </c>
      <c r="AB32" s="97">
        <v>3120.184</v>
      </c>
      <c r="AC32" s="97">
        <v>38400</v>
      </c>
      <c r="AD32" s="65">
        <f t="shared" si="1"/>
        <v>119815.0656</v>
      </c>
      <c r="AE32" s="89">
        <f>AD32/'[1]量值1'!AD$13*100</f>
        <v>0.03396310945888228</v>
      </c>
      <c r="AF32" s="90" t="s">
        <v>87</v>
      </c>
      <c r="AG32" s="62" t="s">
        <v>35</v>
      </c>
      <c r="AH32" s="70"/>
      <c r="AI32" s="57"/>
      <c r="AJ32" s="57"/>
      <c r="AK32" s="57"/>
      <c r="AL32" s="57"/>
      <c r="AM32" s="57"/>
      <c r="AN32" s="57"/>
      <c r="AO32" s="57"/>
      <c r="AP32" s="57"/>
      <c r="AQ32" s="57"/>
      <c r="AR32" s="78"/>
      <c r="AS32" s="78"/>
      <c r="AT32" s="78"/>
      <c r="AU32" s="78"/>
      <c r="AV32" s="78"/>
      <c r="AW32" s="78"/>
      <c r="AX32" s="78"/>
      <c r="AY32" s="78"/>
    </row>
    <row r="33" spans="3:51" s="17" customFormat="1" ht="18" customHeight="1">
      <c r="C33" s="59"/>
      <c r="D33" s="60" t="s">
        <v>91</v>
      </c>
      <c r="E33" s="63"/>
      <c r="F33" s="61" t="s">
        <v>86</v>
      </c>
      <c r="G33" s="64">
        <v>1410</v>
      </c>
      <c r="H33" s="64">
        <v>71000</v>
      </c>
      <c r="I33" s="64">
        <v>100110</v>
      </c>
      <c r="J33" s="89" t="e">
        <f>I33/'[1]量值1'!$I$13*100</f>
        <v>#REF!</v>
      </c>
      <c r="K33" s="64">
        <v>1942</v>
      </c>
      <c r="L33" s="64">
        <v>70500</v>
      </c>
      <c r="M33" s="64">
        <v>136911</v>
      </c>
      <c r="N33" s="89" t="e">
        <f>M33/'[1]量值1'!M$13*100</f>
        <v>#REF!</v>
      </c>
      <c r="O33" s="64">
        <v>1415</v>
      </c>
      <c r="P33" s="64">
        <v>71300</v>
      </c>
      <c r="Q33" s="64">
        <v>100889.5</v>
      </c>
      <c r="R33" s="89">
        <f>Q33/'[1]量值1'!Q$13*100</f>
        <v>0.02688329622013185</v>
      </c>
      <c r="S33" s="64">
        <v>1465</v>
      </c>
      <c r="T33" s="64">
        <v>71400</v>
      </c>
      <c r="U33" s="64">
        <v>104601</v>
      </c>
      <c r="V33" s="89">
        <f>U33/'[1]量值1'!U$13*100</f>
        <v>0.026719289146587617</v>
      </c>
      <c r="W33" s="89"/>
      <c r="X33" s="64">
        <v>2837</v>
      </c>
      <c r="Y33" s="64">
        <v>70600</v>
      </c>
      <c r="Z33" s="64">
        <v>200292.2</v>
      </c>
      <c r="AA33" s="89">
        <f>Z33/'[1]量值1'!Z$13*100</f>
        <v>0.05505693094267893</v>
      </c>
      <c r="AB33" s="97">
        <v>1844.46</v>
      </c>
      <c r="AC33" s="97">
        <v>71200</v>
      </c>
      <c r="AD33" s="65">
        <f t="shared" si="1"/>
        <v>131325.552</v>
      </c>
      <c r="AE33" s="89">
        <f>AD33/'[1]量值1'!AD$13*100</f>
        <v>0.03722590372912283</v>
      </c>
      <c r="AF33" s="90" t="s">
        <v>87</v>
      </c>
      <c r="AG33" s="62" t="s">
        <v>36</v>
      </c>
      <c r="AH33" s="70"/>
      <c r="AI33" s="57"/>
      <c r="AJ33" s="57"/>
      <c r="AK33" s="57"/>
      <c r="AL33" s="57"/>
      <c r="AM33" s="57"/>
      <c r="AN33" s="57"/>
      <c r="AO33" s="57"/>
      <c r="AP33" s="57"/>
      <c r="AQ33" s="57"/>
      <c r="AR33" s="78"/>
      <c r="AS33" s="78"/>
      <c r="AT33" s="78"/>
      <c r="AU33" s="78"/>
      <c r="AV33" s="78"/>
      <c r="AW33" s="78"/>
      <c r="AX33" s="78"/>
      <c r="AY33" s="78"/>
    </row>
    <row r="34" spans="4:51" s="17" customFormat="1" ht="18" customHeight="1">
      <c r="D34" s="60" t="s">
        <v>92</v>
      </c>
      <c r="E34" s="63"/>
      <c r="F34" s="61" t="s">
        <v>86</v>
      </c>
      <c r="G34" s="64">
        <v>5507</v>
      </c>
      <c r="H34" s="64">
        <v>50500</v>
      </c>
      <c r="I34" s="64">
        <v>278103.5</v>
      </c>
      <c r="J34" s="89" t="e">
        <f>I34/'[1]量值1'!$I$13*100</f>
        <v>#REF!</v>
      </c>
      <c r="K34" s="64">
        <v>6047</v>
      </c>
      <c r="L34" s="64">
        <v>50000</v>
      </c>
      <c r="M34" s="64">
        <v>302350</v>
      </c>
      <c r="N34" s="89" t="e">
        <f>M34/'[1]量值1'!M$13*100</f>
        <v>#REF!</v>
      </c>
      <c r="O34" s="64">
        <v>5924</v>
      </c>
      <c r="P34" s="64">
        <v>50800</v>
      </c>
      <c r="Q34" s="64">
        <v>300939.2</v>
      </c>
      <c r="R34" s="89">
        <f>Q34/'[1]量值1'!Q$13*100</f>
        <v>0.08018909458218648</v>
      </c>
      <c r="S34" s="64">
        <v>4861</v>
      </c>
      <c r="T34" s="64">
        <v>51200</v>
      </c>
      <c r="U34" s="64">
        <v>248883.2</v>
      </c>
      <c r="V34" s="89">
        <f>U34/'[1]量值1'!U$13*100</f>
        <v>0.06357474770344447</v>
      </c>
      <c r="W34" s="89"/>
      <c r="X34" s="64">
        <v>6618</v>
      </c>
      <c r="Y34" s="64">
        <v>50800</v>
      </c>
      <c r="Z34" s="64">
        <v>336194.4</v>
      </c>
      <c r="AA34" s="89">
        <f>Z34/'[1]量值1'!Z$13*100</f>
        <v>0.09241414225873687</v>
      </c>
      <c r="AB34" s="97">
        <v>4011.17</v>
      </c>
      <c r="AC34" s="97">
        <v>38800</v>
      </c>
      <c r="AD34" s="65">
        <f t="shared" si="1"/>
        <v>155633.396</v>
      </c>
      <c r="AE34" s="89">
        <f>AD34/'[1]量值1'!AD$13*100</f>
        <v>0.044116272334666834</v>
      </c>
      <c r="AF34" s="90" t="s">
        <v>87</v>
      </c>
      <c r="AG34" s="62" t="s">
        <v>37</v>
      </c>
      <c r="AH34" s="70"/>
      <c r="AI34" s="57"/>
      <c r="AJ34" s="57"/>
      <c r="AK34" s="57"/>
      <c r="AL34" s="57"/>
      <c r="AM34" s="57"/>
      <c r="AN34" s="57"/>
      <c r="AO34" s="57"/>
      <c r="AP34" s="57"/>
      <c r="AQ34" s="57"/>
      <c r="AR34" s="78"/>
      <c r="AS34" s="78"/>
      <c r="AT34" s="78"/>
      <c r="AU34" s="78"/>
      <c r="AV34" s="78"/>
      <c r="AW34" s="78"/>
      <c r="AX34" s="78"/>
      <c r="AY34" s="78"/>
    </row>
    <row r="35" spans="4:51" s="17" customFormat="1" ht="18" customHeight="1">
      <c r="D35" s="60" t="s">
        <v>93</v>
      </c>
      <c r="E35" s="63"/>
      <c r="F35" s="61" t="s">
        <v>86</v>
      </c>
      <c r="G35" s="64">
        <v>7678</v>
      </c>
      <c r="H35" s="64">
        <v>85000</v>
      </c>
      <c r="I35" s="64">
        <v>652630</v>
      </c>
      <c r="J35" s="89" t="e">
        <f>I35/'[1]量值1'!$I$13*100</f>
        <v>#REF!</v>
      </c>
      <c r="K35" s="64">
        <v>10457</v>
      </c>
      <c r="L35" s="64">
        <v>80000</v>
      </c>
      <c r="M35" s="64">
        <v>836560</v>
      </c>
      <c r="N35" s="89" t="e">
        <f>M35/'[1]量值1'!M$13*100</f>
        <v>#REF!</v>
      </c>
      <c r="O35" s="64">
        <v>8956</v>
      </c>
      <c r="P35" s="64">
        <v>90200</v>
      </c>
      <c r="Q35" s="64">
        <v>807831.2</v>
      </c>
      <c r="R35" s="89">
        <f>Q35/'[1]量值1'!Q$13*100</f>
        <v>0.21525694393831446</v>
      </c>
      <c r="S35" s="64">
        <v>5223</v>
      </c>
      <c r="T35" s="64">
        <v>90800</v>
      </c>
      <c r="U35" s="64">
        <v>474248.4</v>
      </c>
      <c r="V35" s="89">
        <f>U35/'[1]量值1'!U$13*100</f>
        <v>0.12114205530450516</v>
      </c>
      <c r="W35" s="89"/>
      <c r="X35" s="64">
        <v>7760</v>
      </c>
      <c r="Y35" s="64">
        <v>90500</v>
      </c>
      <c r="Z35" s="64">
        <v>702280</v>
      </c>
      <c r="AA35" s="89">
        <f>Z35/'[1]量值1'!Z$13*100</f>
        <v>0.1930448687588661</v>
      </c>
      <c r="AB35" s="97">
        <v>7841.277</v>
      </c>
      <c r="AC35" s="97">
        <v>90200</v>
      </c>
      <c r="AD35" s="65">
        <f t="shared" si="1"/>
        <v>707283.1854</v>
      </c>
      <c r="AE35" s="89">
        <f>AD35/'[1]量值1'!AD$13*100</f>
        <v>0.2004884454544515</v>
      </c>
      <c r="AF35" s="90" t="s">
        <v>87</v>
      </c>
      <c r="AG35" s="62" t="s">
        <v>38</v>
      </c>
      <c r="AH35" s="70"/>
      <c r="AI35" s="57"/>
      <c r="AJ35" s="57"/>
      <c r="AK35" s="57"/>
      <c r="AL35" s="57"/>
      <c r="AM35" s="57"/>
      <c r="AN35" s="57"/>
      <c r="AO35" s="57"/>
      <c r="AP35" s="57"/>
      <c r="AQ35" s="57"/>
      <c r="AR35" s="78"/>
      <c r="AS35" s="78"/>
      <c r="AT35" s="78"/>
      <c r="AU35" s="78"/>
      <c r="AV35" s="78"/>
      <c r="AW35" s="78"/>
      <c r="AX35" s="78"/>
      <c r="AY35" s="78"/>
    </row>
    <row r="36" spans="4:51" s="17" customFormat="1" ht="18" customHeight="1">
      <c r="D36" s="60" t="s">
        <v>94</v>
      </c>
      <c r="E36" s="63"/>
      <c r="F36" s="61" t="s">
        <v>86</v>
      </c>
      <c r="G36" s="64">
        <v>9670</v>
      </c>
      <c r="H36" s="64">
        <v>47000</v>
      </c>
      <c r="I36" s="64">
        <v>454490</v>
      </c>
      <c r="J36" s="89" t="e">
        <f>I36/'[1]量值1'!$I$13*100</f>
        <v>#REF!</v>
      </c>
      <c r="K36" s="64">
        <v>11323</v>
      </c>
      <c r="L36" s="64">
        <v>46500</v>
      </c>
      <c r="M36" s="64">
        <v>526519.5</v>
      </c>
      <c r="N36" s="89" t="e">
        <f>M36/'[1]量值1'!M$13*100</f>
        <v>#REF!</v>
      </c>
      <c r="O36" s="64">
        <v>14803</v>
      </c>
      <c r="P36" s="64">
        <v>46500</v>
      </c>
      <c r="Q36" s="64">
        <v>688339.5</v>
      </c>
      <c r="R36" s="89">
        <f>Q36/'[1]量值1'!Q$13*100</f>
        <v>0.1834168538700008</v>
      </c>
      <c r="S36" s="64">
        <v>13924</v>
      </c>
      <c r="T36" s="64">
        <v>46800</v>
      </c>
      <c r="U36" s="64">
        <v>651643.2</v>
      </c>
      <c r="V36" s="89">
        <f>U36/'[1]量值1'!U$13*100</f>
        <v>0.16645579947808933</v>
      </c>
      <c r="W36" s="89"/>
      <c r="X36" s="64">
        <v>14309</v>
      </c>
      <c r="Y36" s="64">
        <v>46600</v>
      </c>
      <c r="Z36" s="64">
        <v>666799.4</v>
      </c>
      <c r="AA36" s="89">
        <f>Z36/'[1]量值1'!Z$13*100</f>
        <v>0.18329185319458144</v>
      </c>
      <c r="AB36" s="97">
        <v>13475.627</v>
      </c>
      <c r="AC36" s="97">
        <v>44800</v>
      </c>
      <c r="AD36" s="65">
        <f t="shared" si="1"/>
        <v>603708.0896000001</v>
      </c>
      <c r="AE36" s="89">
        <f>AD36/'[1]量值1'!AD$13*100</f>
        <v>0.17112876269457647</v>
      </c>
      <c r="AF36" s="90" t="s">
        <v>87</v>
      </c>
      <c r="AG36" s="82" t="s">
        <v>39</v>
      </c>
      <c r="AH36" s="70"/>
      <c r="AI36" s="57"/>
      <c r="AJ36" s="57"/>
      <c r="AK36" s="57"/>
      <c r="AL36" s="57"/>
      <c r="AM36" s="57"/>
      <c r="AN36" s="57"/>
      <c r="AO36" s="57"/>
      <c r="AP36" s="57"/>
      <c r="AQ36" s="57"/>
      <c r="AR36" s="78"/>
      <c r="AS36" s="78"/>
      <c r="AT36" s="78"/>
      <c r="AU36" s="78"/>
      <c r="AV36" s="78"/>
      <c r="AW36" s="78"/>
      <c r="AX36" s="78"/>
      <c r="AY36" s="78"/>
    </row>
    <row r="37" spans="4:51" s="17" customFormat="1" ht="18" customHeight="1">
      <c r="D37" s="60" t="s">
        <v>40</v>
      </c>
      <c r="E37" s="63"/>
      <c r="F37" s="61" t="s">
        <v>41</v>
      </c>
      <c r="G37" s="64">
        <v>2233</v>
      </c>
      <c r="H37" s="64">
        <v>130500</v>
      </c>
      <c r="I37" s="64">
        <v>291406.5</v>
      </c>
      <c r="J37" s="89">
        <v>0.06937792090855306</v>
      </c>
      <c r="K37" s="64">
        <v>2686</v>
      </c>
      <c r="L37" s="64">
        <v>130500</v>
      </c>
      <c r="M37" s="64">
        <v>350523</v>
      </c>
      <c r="N37" s="89">
        <v>0.09247734020000055</v>
      </c>
      <c r="O37" s="64">
        <v>2861</v>
      </c>
      <c r="P37" s="64">
        <v>131200</v>
      </c>
      <c r="Q37" s="64">
        <v>375363.2</v>
      </c>
      <c r="R37" s="89">
        <v>0.10002032020910596</v>
      </c>
      <c r="S37" s="64">
        <v>3235</v>
      </c>
      <c r="T37" s="64">
        <v>131200</v>
      </c>
      <c r="U37" s="64">
        <v>424432</v>
      </c>
      <c r="V37" s="89">
        <v>0.10841694946572666</v>
      </c>
      <c r="W37" s="89"/>
      <c r="X37" s="64">
        <v>3080</v>
      </c>
      <c r="Y37" s="64">
        <v>131600</v>
      </c>
      <c r="Z37" s="64">
        <v>405328</v>
      </c>
      <c r="AA37" s="89">
        <v>0.11139846237171347</v>
      </c>
      <c r="AB37" s="97">
        <v>2805.608</v>
      </c>
      <c r="AC37" s="97">
        <v>130000</v>
      </c>
      <c r="AD37" s="65">
        <v>364729.04</v>
      </c>
      <c r="AE37" s="89">
        <v>0.10410223637301327</v>
      </c>
      <c r="AF37" s="90" t="s">
        <v>42</v>
      </c>
      <c r="AG37" s="99" t="s">
        <v>43</v>
      </c>
      <c r="AH37" s="70"/>
      <c r="AI37" s="57"/>
      <c r="AJ37" s="57"/>
      <c r="AK37" s="57"/>
      <c r="AL37" s="57"/>
      <c r="AM37" s="57"/>
      <c r="AN37" s="57"/>
      <c r="AO37" s="57"/>
      <c r="AP37" s="57"/>
      <c r="AQ37" s="57"/>
      <c r="AR37" s="78"/>
      <c r="AS37" s="78"/>
      <c r="AT37" s="78"/>
      <c r="AU37" s="78"/>
      <c r="AV37" s="78"/>
      <c r="AW37" s="78"/>
      <c r="AX37" s="78"/>
      <c r="AY37" s="78"/>
    </row>
    <row r="38" spans="4:51" s="17" customFormat="1" ht="18" customHeight="1">
      <c r="D38" s="60" t="s">
        <v>44</v>
      </c>
      <c r="E38" s="63"/>
      <c r="F38" s="61" t="s">
        <v>41</v>
      </c>
      <c r="G38" s="64">
        <v>4137</v>
      </c>
      <c r="H38" s="64">
        <v>40500</v>
      </c>
      <c r="I38" s="64">
        <v>167548.5</v>
      </c>
      <c r="J38" s="89">
        <v>0.03988986718328762</v>
      </c>
      <c r="K38" s="64">
        <v>10541</v>
      </c>
      <c r="L38" s="64">
        <v>40000</v>
      </c>
      <c r="M38" s="64">
        <v>421640</v>
      </c>
      <c r="N38" s="89">
        <v>0.11123990643104227</v>
      </c>
      <c r="O38" s="64">
        <v>8190</v>
      </c>
      <c r="P38" s="64">
        <v>41800</v>
      </c>
      <c r="Q38" s="64">
        <v>342342</v>
      </c>
      <c r="R38" s="89">
        <v>0.09122139959651279</v>
      </c>
      <c r="S38" s="64">
        <v>6871</v>
      </c>
      <c r="T38" s="64">
        <v>42200</v>
      </c>
      <c r="U38" s="64">
        <v>289956.2</v>
      </c>
      <c r="V38" s="89">
        <v>0.07406643863486763</v>
      </c>
      <c r="W38" s="89"/>
      <c r="X38" s="64">
        <v>5646</v>
      </c>
      <c r="Y38" s="64">
        <v>42600</v>
      </c>
      <c r="Z38" s="64">
        <v>240519.6</v>
      </c>
      <c r="AA38" s="89">
        <v>0.06610328822647232</v>
      </c>
      <c r="AB38" s="97">
        <v>5820.88</v>
      </c>
      <c r="AC38" s="97">
        <v>42300</v>
      </c>
      <c r="AD38" s="65">
        <v>246223.224</v>
      </c>
      <c r="AE38" s="89">
        <v>0.07027789250171414</v>
      </c>
      <c r="AF38" s="90" t="s">
        <v>42</v>
      </c>
      <c r="AG38" s="99" t="s">
        <v>45</v>
      </c>
      <c r="AH38" s="70"/>
      <c r="AI38" s="57"/>
      <c r="AJ38" s="57"/>
      <c r="AK38" s="57"/>
      <c r="AL38" s="57"/>
      <c r="AM38" s="57"/>
      <c r="AN38" s="57"/>
      <c r="AO38" s="57"/>
      <c r="AP38" s="57"/>
      <c r="AQ38" s="57"/>
      <c r="AR38" s="78"/>
      <c r="AS38" s="78"/>
      <c r="AT38" s="78"/>
      <c r="AU38" s="78"/>
      <c r="AV38" s="78"/>
      <c r="AW38" s="78"/>
      <c r="AX38" s="78"/>
      <c r="AY38" s="78"/>
    </row>
    <row r="39" spans="4:76" s="47" customFormat="1" ht="18" customHeight="1">
      <c r="D39" s="60" t="s">
        <v>46</v>
      </c>
      <c r="E39" s="63"/>
      <c r="F39" s="61" t="s">
        <v>41</v>
      </c>
      <c r="G39" s="64">
        <v>2566</v>
      </c>
      <c r="H39" s="64">
        <v>87500</v>
      </c>
      <c r="I39" s="64">
        <v>224525</v>
      </c>
      <c r="J39" s="89">
        <v>0.053454805201644015</v>
      </c>
      <c r="K39" s="64">
        <v>1358</v>
      </c>
      <c r="L39" s="64">
        <v>88000</v>
      </c>
      <c r="M39" s="64">
        <v>119504</v>
      </c>
      <c r="N39" s="89">
        <v>0.03152835067388121</v>
      </c>
      <c r="O39" s="64">
        <v>584</v>
      </c>
      <c r="P39" s="64">
        <v>89500</v>
      </c>
      <c r="Q39" s="64">
        <v>52268</v>
      </c>
      <c r="R39" s="89">
        <v>0.013927476366062392</v>
      </c>
      <c r="S39" s="64">
        <v>613</v>
      </c>
      <c r="T39" s="64">
        <v>89000</v>
      </c>
      <c r="U39" s="64">
        <v>54557</v>
      </c>
      <c r="V39" s="89">
        <v>0.013936045142688699</v>
      </c>
      <c r="W39" s="89"/>
      <c r="X39" s="64">
        <v>726</v>
      </c>
      <c r="Y39" s="64">
        <v>88600</v>
      </c>
      <c r="Z39" s="64">
        <v>64323.6</v>
      </c>
      <c r="AA39" s="89">
        <v>0.017678399060052967</v>
      </c>
      <c r="AB39" s="97">
        <v>769.159</v>
      </c>
      <c r="AC39" s="97">
        <v>88200</v>
      </c>
      <c r="AD39" s="65">
        <v>67839.8238</v>
      </c>
      <c r="AE39" s="89">
        <v>0.019363079432148236</v>
      </c>
      <c r="AF39" s="90" t="s">
        <v>47</v>
      </c>
      <c r="AG39" s="99" t="s">
        <v>48</v>
      </c>
      <c r="AH39" s="70"/>
      <c r="AI39" s="57"/>
      <c r="AJ39" s="57"/>
      <c r="AK39" s="57"/>
      <c r="AL39" s="57"/>
      <c r="AM39" s="57"/>
      <c r="AN39" s="57"/>
      <c r="AO39" s="57"/>
      <c r="AP39" s="57"/>
      <c r="AQ39" s="57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</row>
    <row r="40" spans="4:113" s="47" customFormat="1" ht="18" customHeight="1">
      <c r="D40" s="60" t="s">
        <v>49</v>
      </c>
      <c r="E40" s="56"/>
      <c r="F40" s="61" t="s">
        <v>41</v>
      </c>
      <c r="G40" s="64">
        <v>22846</v>
      </c>
      <c r="H40" s="64">
        <v>47000</v>
      </c>
      <c r="I40" s="64">
        <v>1073762</v>
      </c>
      <c r="J40" s="89">
        <v>0.25554869756062154</v>
      </c>
      <c r="K40" s="64">
        <v>18332</v>
      </c>
      <c r="L40" s="64">
        <v>47000</v>
      </c>
      <c r="M40" s="64">
        <v>861604</v>
      </c>
      <c r="N40" s="89">
        <v>0.22726887335476767</v>
      </c>
      <c r="O40" s="64">
        <v>18552</v>
      </c>
      <c r="P40" s="64">
        <v>49882.94523501509</v>
      </c>
      <c r="Q40" s="64">
        <v>925428.4</v>
      </c>
      <c r="R40" s="89">
        <v>0.2340359422843326</v>
      </c>
      <c r="S40" s="64">
        <v>23769</v>
      </c>
      <c r="T40" s="64">
        <v>49650.3975766755</v>
      </c>
      <c r="U40" s="64">
        <v>1180140.3</v>
      </c>
      <c r="V40" s="89">
        <v>0.2913572417073477</v>
      </c>
      <c r="W40" s="89"/>
      <c r="X40" s="64">
        <v>24802</v>
      </c>
      <c r="Y40" s="64">
        <v>49705.596322877194</v>
      </c>
      <c r="Z40" s="64">
        <v>1232798.2</v>
      </c>
      <c r="AA40" s="89">
        <v>0.32603752865266206</v>
      </c>
      <c r="AB40" s="97">
        <v>25407.393</v>
      </c>
      <c r="AC40" s="97">
        <v>57312.369655556555</v>
      </c>
      <c r="AD40" s="65">
        <v>1456157.8996</v>
      </c>
      <c r="AE40" s="89">
        <v>0.4005231747649525</v>
      </c>
      <c r="AF40" s="90" t="s">
        <v>42</v>
      </c>
      <c r="AG40" s="62" t="s">
        <v>50</v>
      </c>
      <c r="AH40" s="70"/>
      <c r="AI40" s="100"/>
      <c r="AJ40" s="57"/>
      <c r="AK40" s="57"/>
      <c r="AL40" s="57"/>
      <c r="AM40" s="57"/>
      <c r="AN40" s="57"/>
      <c r="AO40" s="57"/>
      <c r="AP40" s="57"/>
      <c r="AQ40" s="57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</row>
    <row r="41" spans="1:43" s="17" customFormat="1" ht="11.25" customHeight="1">
      <c r="A41" s="66"/>
      <c r="B41" s="66"/>
      <c r="C41" s="66"/>
      <c r="D41" s="67"/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70"/>
      <c r="X41" s="69"/>
      <c r="Y41" s="69"/>
      <c r="Z41" s="69"/>
      <c r="AA41" s="69"/>
      <c r="AB41" s="71"/>
      <c r="AC41" s="71"/>
      <c r="AD41" s="71"/>
      <c r="AE41" s="69"/>
      <c r="AF41" s="69"/>
      <c r="AG41" s="72"/>
      <c r="AH41" s="57"/>
      <c r="AI41" s="57"/>
      <c r="AJ41" s="57"/>
      <c r="AK41" s="57"/>
      <c r="AL41" s="57"/>
      <c r="AM41" s="57"/>
      <c r="AN41" s="57"/>
      <c r="AO41" s="57"/>
      <c r="AP41" s="57"/>
      <c r="AQ41" s="57"/>
    </row>
    <row r="42" spans="1:43" ht="13.5" customHeight="1">
      <c r="A42" s="75" t="s">
        <v>95</v>
      </c>
      <c r="E42" s="83"/>
      <c r="F42" s="73"/>
      <c r="G42" s="73"/>
      <c r="H42" s="73"/>
      <c r="I42" s="73"/>
      <c r="J42" s="73"/>
      <c r="K42" s="73"/>
      <c r="L42" s="73"/>
      <c r="M42" s="73"/>
      <c r="N42" s="73"/>
      <c r="P42" s="73"/>
      <c r="Q42" s="73"/>
      <c r="R42" s="73"/>
      <c r="T42" s="73"/>
      <c r="U42" s="73"/>
      <c r="V42" s="73"/>
      <c r="W42" s="94"/>
      <c r="X42" s="76" t="s">
        <v>96</v>
      </c>
      <c r="Y42" s="73"/>
      <c r="Z42" s="73"/>
      <c r="AA42" s="73"/>
      <c r="AB42" s="74"/>
      <c r="AC42" s="74"/>
      <c r="AD42" s="74"/>
      <c r="AE42" s="73"/>
      <c r="AF42" s="73"/>
      <c r="AG42" s="73"/>
      <c r="AH42" s="94"/>
      <c r="AI42" s="73"/>
      <c r="AJ42" s="73"/>
      <c r="AK42" s="73"/>
      <c r="AL42" s="73"/>
      <c r="AM42" s="73"/>
      <c r="AN42" s="73"/>
      <c r="AO42" s="73"/>
      <c r="AP42" s="73"/>
      <c r="AQ42" s="92"/>
    </row>
    <row r="43" spans="5:43" ht="12" customHeight="1">
      <c r="E43" s="101"/>
      <c r="F43" s="73"/>
      <c r="G43" s="73"/>
      <c r="H43" s="73"/>
      <c r="I43" s="73"/>
      <c r="J43" s="73"/>
      <c r="K43" s="73"/>
      <c r="L43" s="73"/>
      <c r="M43" s="73"/>
      <c r="N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74"/>
      <c r="AD43" s="74"/>
      <c r="AE43" s="73"/>
      <c r="AF43" s="73"/>
      <c r="AG43" s="77"/>
      <c r="AH43" s="94"/>
      <c r="AI43" s="73"/>
      <c r="AJ43" s="73"/>
      <c r="AK43" s="73"/>
      <c r="AL43" s="73"/>
      <c r="AM43" s="73"/>
      <c r="AN43" s="73"/>
      <c r="AO43" s="73"/>
      <c r="AP43" s="73"/>
      <c r="AQ43" s="92"/>
    </row>
    <row r="44" spans="5:43" ht="12" customHeight="1">
      <c r="E44" s="101"/>
      <c r="F44" s="73"/>
      <c r="G44" s="73"/>
      <c r="H44" s="73"/>
      <c r="I44" s="73"/>
      <c r="J44" s="73"/>
      <c r="K44" s="73"/>
      <c r="L44" s="73"/>
      <c r="M44" s="73"/>
      <c r="N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74"/>
      <c r="AD44" s="74"/>
      <c r="AE44" s="73"/>
      <c r="AF44" s="73"/>
      <c r="AG44" s="77"/>
      <c r="AH44" s="94"/>
      <c r="AI44" s="73"/>
      <c r="AJ44" s="73"/>
      <c r="AK44" s="73"/>
      <c r="AL44" s="73"/>
      <c r="AM44" s="73"/>
      <c r="AN44" s="73"/>
      <c r="AO44" s="73"/>
      <c r="AP44" s="73"/>
      <c r="AQ44" s="92"/>
    </row>
    <row r="45" spans="5:43" ht="12" customHeight="1">
      <c r="E45" s="101"/>
      <c r="F45" s="73"/>
      <c r="G45" s="73"/>
      <c r="H45" s="73"/>
      <c r="I45" s="73"/>
      <c r="J45" s="73"/>
      <c r="K45" s="73"/>
      <c r="L45" s="73"/>
      <c r="M45" s="73"/>
      <c r="N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74"/>
      <c r="AD45" s="74"/>
      <c r="AE45" s="73"/>
      <c r="AF45" s="73"/>
      <c r="AG45" s="77"/>
      <c r="AH45" s="94"/>
      <c r="AI45" s="73"/>
      <c r="AJ45" s="73"/>
      <c r="AK45" s="73"/>
      <c r="AL45" s="73"/>
      <c r="AM45" s="73"/>
      <c r="AN45" s="73"/>
      <c r="AO45" s="73"/>
      <c r="AP45" s="73"/>
      <c r="AQ45" s="92"/>
    </row>
    <row r="46" spans="4:43" ht="18" customHeight="1">
      <c r="D46" s="17"/>
      <c r="E46" s="17"/>
      <c r="F46" s="57"/>
      <c r="G46" s="57"/>
      <c r="H46" s="57"/>
      <c r="I46" s="57"/>
      <c r="J46" s="57"/>
      <c r="K46" s="57"/>
      <c r="L46" s="57"/>
      <c r="M46" s="57"/>
      <c r="N46" s="57"/>
      <c r="O46" s="102"/>
      <c r="P46" s="64"/>
      <c r="Q46" s="102"/>
      <c r="R46" s="57"/>
      <c r="S46" s="102"/>
      <c r="T46" s="64"/>
      <c r="U46" s="102"/>
      <c r="V46" s="57"/>
      <c r="W46" s="57"/>
      <c r="X46" s="102"/>
      <c r="Y46" s="64"/>
      <c r="Z46" s="102"/>
      <c r="AA46" s="57"/>
      <c r="AB46" s="102"/>
      <c r="AC46" s="64"/>
      <c r="AD46" s="102"/>
      <c r="AE46" s="57"/>
      <c r="AF46" s="73"/>
      <c r="AG46" s="57"/>
      <c r="AH46" s="70"/>
      <c r="AI46" s="57"/>
      <c r="AJ46" s="57"/>
      <c r="AK46" s="57"/>
      <c r="AL46" s="57"/>
      <c r="AM46" s="57"/>
      <c r="AN46" s="57"/>
      <c r="AO46" s="57"/>
      <c r="AP46" s="57"/>
      <c r="AQ46" s="92"/>
    </row>
    <row r="47" spans="4:43" ht="18" customHeight="1">
      <c r="D47" s="60"/>
      <c r="E47" s="55"/>
      <c r="F47" s="24"/>
      <c r="G47" s="103"/>
      <c r="H47" s="103"/>
      <c r="I47" s="103"/>
      <c r="J47" s="91"/>
      <c r="K47" s="103"/>
      <c r="L47" s="103"/>
      <c r="M47" s="103"/>
      <c r="N47" s="91"/>
      <c r="O47" s="103"/>
      <c r="P47" s="103"/>
      <c r="Q47" s="103"/>
      <c r="R47" s="91"/>
      <c r="S47" s="103"/>
      <c r="T47" s="103"/>
      <c r="U47" s="64"/>
      <c r="V47" s="89"/>
      <c r="W47" s="89"/>
      <c r="X47" s="64"/>
      <c r="Y47" s="64"/>
      <c r="Z47" s="64"/>
      <c r="AA47" s="89"/>
      <c r="AB47" s="97"/>
      <c r="AC47" s="97"/>
      <c r="AD47" s="65"/>
      <c r="AE47" s="89"/>
      <c r="AF47" s="104"/>
      <c r="AG47" s="82"/>
      <c r="AH47" s="57"/>
      <c r="AI47" s="57"/>
      <c r="AJ47" s="57"/>
      <c r="AK47" s="57"/>
      <c r="AL47" s="57"/>
      <c r="AM47" s="57"/>
      <c r="AN47" s="57"/>
      <c r="AO47" s="57"/>
      <c r="AP47" s="57"/>
      <c r="AQ47" s="92"/>
    </row>
    <row r="48" spans="4:43" ht="18" customHeight="1">
      <c r="D48" s="105"/>
      <c r="E48" s="17"/>
      <c r="F48" s="10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93"/>
      <c r="AC48" s="93"/>
      <c r="AD48" s="93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92"/>
    </row>
    <row r="49" spans="4:43" ht="18" customHeight="1">
      <c r="D49" s="17"/>
      <c r="E49" s="1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93"/>
      <c r="AC49" s="93"/>
      <c r="AD49" s="93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92"/>
    </row>
    <row r="50" spans="4:43" ht="18" customHeight="1">
      <c r="D50" s="17"/>
      <c r="E50" s="1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93"/>
      <c r="AC50" s="93"/>
      <c r="AD50" s="93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92"/>
    </row>
    <row r="51" spans="4:42" ht="18" customHeight="1"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96"/>
      <c r="AC51" s="96"/>
      <c r="AD51" s="96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4:42" ht="15.75">
      <c r="D52" s="17"/>
      <c r="E52" s="17"/>
      <c r="F52" s="17"/>
      <c r="G52" s="17"/>
      <c r="H52" s="17"/>
      <c r="I52" s="17"/>
      <c r="J52" s="95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96"/>
      <c r="AC52" s="96"/>
      <c r="AD52" s="96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</sheetData>
  <mergeCells count="9">
    <mergeCell ref="S5:V5"/>
    <mergeCell ref="X5:AA5"/>
    <mergeCell ref="AB5:AE5"/>
    <mergeCell ref="X2:AG2"/>
    <mergeCell ref="A2:V2"/>
    <mergeCell ref="A7:E7"/>
    <mergeCell ref="G5:J5"/>
    <mergeCell ref="K5:N5"/>
    <mergeCell ref="O5:R5"/>
  </mergeCells>
  <printOptions/>
  <pageMargins left="0.31496062992125984" right="1.3779527559055118" top="0.55118110236220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sss</cp:lastModifiedBy>
  <dcterms:created xsi:type="dcterms:W3CDTF">2002-07-08T01:46:19Z</dcterms:created>
  <dcterms:modified xsi:type="dcterms:W3CDTF">2004-07-09T07:03:28Z</dcterms:modified>
  <cp:category/>
  <cp:version/>
  <cp:contentType/>
  <cp:contentStatus/>
</cp:coreProperties>
</file>