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量值完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<sst xmlns="http://schemas.openxmlformats.org/spreadsheetml/2006/main" count="164" uniqueCount="87">
  <si>
    <t>Produc-</t>
  </si>
  <si>
    <t>Percent-</t>
  </si>
  <si>
    <t xml:space="preserve"> age</t>
  </si>
  <si>
    <t>Value</t>
  </si>
  <si>
    <t>千元</t>
  </si>
  <si>
    <t>%</t>
  </si>
  <si>
    <t xml:space="preserve"> N.T.$1,000</t>
  </si>
  <si>
    <r>
      <t>百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分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比</t>
    </r>
    <r>
      <rPr>
        <sz val="8"/>
        <rFont val="Times New Roman"/>
        <family val="1"/>
      </rPr>
      <t xml:space="preserve"> </t>
    </r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</si>
  <si>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行政院農業委員會中部辦公室﹑漁業署﹑林務局</t>
    </r>
    <r>
      <rPr>
        <sz val="8"/>
        <rFont val="標楷體"/>
        <family val="4"/>
      </rPr>
      <t>。</t>
    </r>
  </si>
  <si>
    <t xml:space="preserve">   Source :  COA, Central Taiwan Division , Fisheries Administration, Forestry Bureau 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</si>
  <si>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量</t>
    </r>
  </si>
  <si>
    <r>
      <t>項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目</t>
    </r>
  </si>
  <si>
    <r>
      <t xml:space="preserve"> </t>
    </r>
    <r>
      <rPr>
        <sz val="8"/>
        <rFont val="標楷體"/>
        <family val="4"/>
      </rP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</si>
  <si>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t xml:space="preserve"> tion</t>
  </si>
  <si>
    <r>
      <t>單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位</t>
    </r>
  </si>
  <si>
    <t>Quantity</t>
  </si>
  <si>
    <t>立方</t>
  </si>
  <si>
    <t>公尺</t>
  </si>
  <si>
    <t xml:space="preserve">    </t>
  </si>
  <si>
    <r>
      <t xml:space="preserve">           </t>
    </r>
    <r>
      <rPr>
        <sz val="8"/>
        <rFont val="標楷體"/>
        <family val="4"/>
      </rPr>
      <t>闊葉樹</t>
    </r>
  </si>
  <si>
    <t>千根</t>
  </si>
  <si>
    <t>公噸</t>
  </si>
  <si>
    <t>m.t.</t>
  </si>
  <si>
    <t xml:space="preserve">      Aquaculture</t>
  </si>
  <si>
    <r>
      <t xml:space="preserve">   </t>
    </r>
    <r>
      <rPr>
        <sz val="8"/>
        <rFont val="標楷體"/>
        <family val="4"/>
      </rPr>
      <t>註</t>
    </r>
    <r>
      <rPr>
        <sz val="8"/>
        <rFont val="Times New Roman"/>
        <family val="1"/>
      </rPr>
      <t xml:space="preserve"> :  (1) </t>
    </r>
    <r>
      <rPr>
        <sz val="8"/>
        <rFont val="標楷體"/>
        <family val="4"/>
      </rPr>
      <t>副產品包括生筍、愛玉子、菌類、樹實類、其他等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。</t>
    </r>
  </si>
  <si>
    <t xml:space="preserve">   Note: (1) The Value of by-products includes that of Raw bamboo Shoot, Fices Awkeotsang, Mushroom, Fruits and Others, etc.</t>
  </si>
  <si>
    <r>
      <t xml:space="preserve">            (2) 81 </t>
    </r>
    <r>
      <rPr>
        <sz val="8"/>
        <rFont val="標楷體"/>
        <family val="4"/>
      </rPr>
      <t>年起薪炭材改為薪材</t>
    </r>
    <r>
      <rPr>
        <sz val="8"/>
        <rFont val="Times New Roman"/>
        <family val="1"/>
      </rPr>
      <t>;</t>
    </r>
    <r>
      <rPr>
        <sz val="8"/>
        <rFont val="標楷體"/>
        <family val="4"/>
      </rPr>
      <t>木材增加枝梢材。</t>
    </r>
  </si>
  <si>
    <r>
      <t xml:space="preserve">             (2) In 1992 Charcoal wood is excluded </t>
    </r>
    <r>
      <rPr>
        <sz val="7"/>
        <rFont val="Times New Roman"/>
        <family val="1"/>
      </rPr>
      <t>f</t>
    </r>
    <r>
      <rPr>
        <sz val="8"/>
        <rFont val="Times New Roman"/>
        <family val="1"/>
      </rPr>
      <t xml:space="preserve">rom </t>
    </r>
    <r>
      <rPr>
        <sz val="7"/>
        <rFont val="Times New Roman"/>
        <family val="1"/>
      </rPr>
      <t>f</t>
    </r>
    <r>
      <rPr>
        <sz val="8"/>
        <rFont val="Times New Roman"/>
        <family val="1"/>
      </rPr>
      <t>uelwood; tree top wood is included in timber.</t>
    </r>
  </si>
  <si>
    <r>
      <t xml:space="preserve">  </t>
    </r>
    <r>
      <rPr>
        <sz val="7"/>
        <rFont val="Times New Roman"/>
        <family val="1"/>
      </rPr>
      <t xml:space="preserve">  22     90</t>
    </r>
    <r>
      <rPr>
        <sz val="8"/>
        <rFont val="標楷體"/>
        <family val="4"/>
      </rPr>
      <t>年農業統計年報</t>
    </r>
  </si>
  <si>
    <t xml:space="preserve">AG. STATISTICS YEARBOOK 2001        23  </t>
  </si>
  <si>
    <r>
      <t xml:space="preserve">6.  </t>
    </r>
    <r>
      <rPr>
        <sz val="14"/>
        <rFont val="標楷體"/>
        <family val="4"/>
      </rPr>
      <t>農產品生產量值</t>
    </r>
    <r>
      <rPr>
        <sz val="14"/>
        <rFont val="Times New Roman"/>
        <family val="1"/>
      </rPr>
      <t xml:space="preserve"> (</t>
    </r>
    <r>
      <rPr>
        <sz val="14"/>
        <rFont val="標楷體"/>
        <family val="4"/>
      </rPr>
      <t>續完</t>
    </r>
    <r>
      <rPr>
        <sz val="14"/>
        <rFont val="Times New Roman"/>
        <family val="1"/>
      </rPr>
      <t>)</t>
    </r>
  </si>
  <si>
    <t xml:space="preserve"> 6.  Quantity and Value of Farm Products (Cont'd)</t>
  </si>
  <si>
    <r>
      <t>民國</t>
    </r>
    <r>
      <rPr>
        <sz val="8"/>
        <rFont val="Times New Roman"/>
        <family val="1"/>
      </rPr>
      <t xml:space="preserve"> 85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1996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</si>
  <si>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86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1997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</si>
  <si>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r>
      <t>民國</t>
    </r>
    <r>
      <rPr>
        <sz val="8"/>
        <rFont val="Times New Roman"/>
        <family val="1"/>
      </rPr>
      <t xml:space="preserve"> 87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1998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</t>
    </r>
  </si>
  <si>
    <r>
      <t>民國</t>
    </r>
    <r>
      <rPr>
        <sz val="8"/>
        <rFont val="Times New Roman"/>
        <family val="1"/>
      </rPr>
      <t xml:space="preserve"> 88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1999</t>
    </r>
    <r>
      <rPr>
        <sz val="8"/>
        <rFont val="標楷體"/>
        <family val="4"/>
      </rPr>
      <t>﹚</t>
    </r>
  </si>
  <si>
    <r>
      <t>民國</t>
    </r>
    <r>
      <rPr>
        <sz val="8"/>
        <rFont val="Times New Roman"/>
        <family val="1"/>
      </rPr>
      <t xml:space="preserve"> 89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2000</t>
    </r>
    <r>
      <rPr>
        <sz val="8"/>
        <rFont val="標楷體"/>
        <family val="4"/>
      </rPr>
      <t>﹚</t>
    </r>
    <r>
      <rPr>
        <sz val="8"/>
        <rFont val="Times New Roman"/>
        <family val="1"/>
      </rPr>
      <t xml:space="preserve">  r</t>
    </r>
  </si>
  <si>
    <r>
      <t>民國</t>
    </r>
    <r>
      <rPr>
        <sz val="8"/>
        <rFont val="Times New Roman"/>
        <family val="1"/>
      </rPr>
      <t xml:space="preserve"> 90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﹙</t>
    </r>
    <r>
      <rPr>
        <sz val="8"/>
        <rFont val="Times New Roman"/>
        <family val="1"/>
      </rPr>
      <t>2001</t>
    </r>
    <r>
      <rPr>
        <sz val="8"/>
        <rFont val="標楷體"/>
        <family val="4"/>
      </rPr>
      <t>﹚</t>
    </r>
  </si>
  <si>
    <r>
      <t xml:space="preserve">Unit </t>
    </r>
    <r>
      <rPr>
        <sz val="2"/>
        <rFont val="Times New Roman"/>
        <family val="1"/>
      </rPr>
      <t xml:space="preserve"> </t>
    </r>
    <r>
      <rPr>
        <sz val="6.5"/>
        <rFont val="Times New Roman"/>
        <family val="1"/>
      </rPr>
      <t>of</t>
    </r>
  </si>
  <si>
    <r>
      <t xml:space="preserve">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值</t>
    </r>
  </si>
  <si>
    <t>Items</t>
  </si>
  <si>
    <t>Ⅲ</t>
  </si>
  <si>
    <t>林產</t>
  </si>
  <si>
    <r>
      <t xml:space="preserve"> </t>
    </r>
    <r>
      <rPr>
        <sz val="7.5"/>
        <rFont val="細明體"/>
        <family val="3"/>
      </rPr>
      <t>Ⅲ</t>
    </r>
    <r>
      <rPr>
        <sz val="7.5"/>
        <rFont val="Times New Roman"/>
        <family val="1"/>
      </rPr>
      <t xml:space="preserve"> Forestry Production</t>
    </r>
  </si>
  <si>
    <r>
      <t xml:space="preserve">           </t>
    </r>
    <r>
      <rPr>
        <sz val="8"/>
        <rFont val="華康楷書體W5"/>
        <family val="3"/>
      </rPr>
      <t xml:space="preserve"> </t>
    </r>
  </si>
  <si>
    <t>主產品</t>
  </si>
  <si>
    <t xml:space="preserve">      1.  Total Value of</t>
  </si>
  <si>
    <t xml:space="preserve">           Main-Products</t>
  </si>
  <si>
    <t></t>
  </si>
  <si>
    <t>木材</t>
  </si>
  <si>
    <r>
      <t>m</t>
    </r>
    <r>
      <rPr>
        <vertAlign val="superscript"/>
        <sz val="8"/>
        <rFont val="Times New Roman"/>
        <family val="1"/>
      </rPr>
      <t>3</t>
    </r>
  </si>
  <si>
    <r>
      <t xml:space="preserve">         </t>
    </r>
    <r>
      <rPr>
        <sz val="7.5"/>
        <rFont val="細明體"/>
        <family val="3"/>
      </rPr>
      <t></t>
    </r>
    <r>
      <rPr>
        <sz val="7.5"/>
        <rFont val="Times New Roman"/>
        <family val="1"/>
      </rPr>
      <t xml:space="preserve"> Timber</t>
    </r>
  </si>
  <si>
    <t></t>
  </si>
  <si>
    <t>用材</t>
  </si>
  <si>
    <r>
      <t xml:space="preserve">             </t>
    </r>
    <r>
      <rPr>
        <sz val="7.5"/>
        <rFont val="細明體"/>
        <family val="3"/>
      </rPr>
      <t></t>
    </r>
    <r>
      <rPr>
        <sz val="7.5"/>
        <rFont val="Times New Roman"/>
        <family val="1"/>
      </rPr>
      <t xml:space="preserve"> Saw-timber</t>
    </r>
  </si>
  <si>
    <t>針葉樹</t>
  </si>
  <si>
    <t xml:space="preserve">                   Conifer</t>
  </si>
  <si>
    <t xml:space="preserve">                   Hardwood</t>
  </si>
  <si>
    <t></t>
  </si>
  <si>
    <t>薪材</t>
  </si>
  <si>
    <r>
      <t xml:space="preserve">             </t>
    </r>
    <r>
      <rPr>
        <sz val="7.5"/>
        <rFont val="細明體"/>
        <family val="3"/>
      </rPr>
      <t></t>
    </r>
    <r>
      <rPr>
        <sz val="7.5"/>
        <rFont val="Times New Roman"/>
        <family val="1"/>
      </rPr>
      <t xml:space="preserve"> Charcoal</t>
    </r>
  </si>
  <si>
    <t></t>
  </si>
  <si>
    <t>枝梢材</t>
  </si>
  <si>
    <r>
      <t xml:space="preserve">             </t>
    </r>
    <r>
      <rPr>
        <sz val="7.5"/>
        <rFont val="細明體"/>
        <family val="3"/>
      </rPr>
      <t></t>
    </r>
    <r>
      <rPr>
        <sz val="7.5"/>
        <rFont val="Times New Roman"/>
        <family val="1"/>
      </rPr>
      <t xml:space="preserve"> Tree top wood</t>
    </r>
  </si>
  <si>
    <t></t>
  </si>
  <si>
    <t>竹</t>
  </si>
  <si>
    <t>1000 pieces</t>
  </si>
  <si>
    <r>
      <t xml:space="preserve">         </t>
    </r>
    <r>
      <rPr>
        <sz val="7.5"/>
        <rFont val="細明體"/>
        <family val="3"/>
      </rPr>
      <t></t>
    </r>
    <r>
      <rPr>
        <sz val="7.5"/>
        <rFont val="Times New Roman"/>
        <family val="1"/>
      </rPr>
      <t xml:space="preserve"> Bamboo</t>
    </r>
  </si>
  <si>
    <t>副產品</t>
  </si>
  <si>
    <t xml:space="preserve">       2.  Value of By-</t>
  </si>
  <si>
    <t xml:space="preserve">            Products</t>
  </si>
  <si>
    <t>Ⅳ</t>
  </si>
  <si>
    <t>漁產</t>
  </si>
  <si>
    <r>
      <t xml:space="preserve"> </t>
    </r>
    <r>
      <rPr>
        <sz val="7.5"/>
        <rFont val="標楷體"/>
        <family val="4"/>
      </rPr>
      <t>Ⅳ</t>
    </r>
    <r>
      <rPr>
        <sz val="7.5"/>
        <rFont val="Times New Roman"/>
        <family val="1"/>
      </rPr>
      <t xml:space="preserve">   Fishery Production</t>
    </r>
  </si>
  <si>
    <t>遠洋漁業</t>
  </si>
  <si>
    <t xml:space="preserve">  1.  Far-Sea Fisheries</t>
  </si>
  <si>
    <t>近海漁業</t>
  </si>
  <si>
    <t xml:space="preserve">  2.  Offshore Fisheries</t>
  </si>
  <si>
    <t>沿岸漁業</t>
  </si>
  <si>
    <t xml:space="preserve">  3.  Coastal Fisheries</t>
  </si>
  <si>
    <t>海面養殖</t>
  </si>
  <si>
    <t xml:space="preserve">  4.  Marine Culture</t>
  </si>
  <si>
    <t>內陸漁撈業</t>
  </si>
  <si>
    <t xml:space="preserve">  5.  Inland Water</t>
  </si>
  <si>
    <t xml:space="preserve">       Fishing Fisheries</t>
  </si>
  <si>
    <t>內陸養殖漁業</t>
  </si>
  <si>
    <t xml:space="preserve">  6.  Inland Water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</si>
</sst>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"/>
    <numFmt numFmtId="177" formatCode="#\ ###\ ##0"/>
    <numFmt numFmtId="178" formatCode="0.00_);[Red]\(0.00\)"/>
    <numFmt numFmtId="179" formatCode="0.00;[Red]0.00"/>
    <numFmt numFmtId="180" formatCode="#\ ###\ ###\ ##0"/>
    <numFmt numFmtId="181" formatCode="#\ ##0.00"/>
    <numFmt numFmtId="182" formatCode="0_);[Red]\(0\)"/>
    <numFmt numFmtId="183" formatCode="0.00_ "/>
    <numFmt numFmtId="184" formatCode="&quot;   民    國    &quot;e&quot;    年   (&quot;yyyy&quot;)&quot;"/>
    <numFmt numFmtId="185" formatCode="&quot;  民    國    &quot;e&quot;    年   (&quot;yyyy&quot;)&quot;"/>
    <numFmt numFmtId="186" formatCode="&quot;民 國  &quot;e&quot; 年 (&quot;yyyy&quot;)&quot;"/>
    <numFmt numFmtId="187" formatCode="&quot;民 國 &quot;e&quot; 年 (&quot;yyyy&quot;)&quot;"/>
    <numFmt numFmtId="188" formatCode="&quot;民國&quot;e&quot;年 (&quot;yyyy&quot;)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_ "/>
    <numFmt numFmtId="193" formatCode="0.0"/>
    <numFmt numFmtId="194" formatCode="_-* #\ ##0_-;\-* #\ ##0_-;_-* &quot;-&quot;??_-;_-@_-"/>
    <numFmt numFmtId="195" formatCode="_-* #\ ##0.00_-;\-* #\ ##0.00_-;_-* &quot;-&quot;??_-;_-@_-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_-* #,##0.00000_-;\-* #,##0.00000_-;_-* &quot;-&quot;??_-;_-@_-"/>
    <numFmt numFmtId="201" formatCode="_-* #,##0.000000_-;\-* #,##0.000000_-;_-* &quot;-&quot;??_-;_-@_-"/>
    <numFmt numFmtId="202" formatCode="_-* #\ ###\ ##0_-;\-* #\ ###\ ##0_-;_-* &quot;-&quot;??_-;_-@_-"/>
    <numFmt numFmtId="203" formatCode="_-* #\ ###\ ##0.00_-;\-* #\ ###\ ##0.00_-;_-* &quot;-&quot;??_-;_-@_-"/>
    <numFmt numFmtId="204" formatCode="###\ ##0"/>
    <numFmt numFmtId="205" formatCode="#\ ###\ ###"/>
    <numFmt numFmtId="206" formatCode="#\ ###\ ##0.0"/>
    <numFmt numFmtId="207" formatCode="0.0;[Red]0.0"/>
    <numFmt numFmtId="208" formatCode="0.0_);[Red]\(0.0\)"/>
    <numFmt numFmtId="209" formatCode="#\ ##0.0"/>
  </numFmts>
  <fonts count="23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8"/>
      <name val="華康楷書體W5"/>
      <family val="3"/>
    </font>
    <font>
      <sz val="12"/>
      <name val="新細明體"/>
      <family val="0"/>
    </font>
    <font>
      <sz val="2"/>
      <name val="Times New Roman"/>
      <family val="1"/>
    </font>
    <font>
      <sz val="6.5"/>
      <name val="Times New Roman"/>
      <family val="1"/>
    </font>
    <font>
      <sz val="7.5"/>
      <name val="細明體"/>
      <family val="3"/>
    </font>
    <font>
      <vertAlign val="superscript"/>
      <sz val="8"/>
      <name val="Times New Roman"/>
      <family val="1"/>
    </font>
    <font>
      <sz val="7.5"/>
      <name val="標楷體"/>
      <family val="4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0" fillId="0" borderId="0" xfId="16" applyFont="1" applyFill="1" applyProtection="1">
      <alignment/>
      <protection locked="0"/>
    </xf>
    <xf numFmtId="0" fontId="4" fillId="0" borderId="0" xfId="16" applyFont="1" applyFill="1">
      <alignment/>
      <protection/>
    </xf>
    <xf numFmtId="0" fontId="8" fillId="0" borderId="0" xfId="16" applyFont="1" applyAlignment="1" applyProtection="1">
      <alignment horizontal="right"/>
      <protection locked="0"/>
    </xf>
    <xf numFmtId="0" fontId="12" fillId="0" borderId="0" xfId="16" applyFont="1" applyFill="1" applyAlignment="1">
      <alignment horizontal="center" vertical="top"/>
      <protection/>
    </xf>
    <xf numFmtId="0" fontId="4" fillId="0" borderId="0" xfId="16" applyFont="1" applyFill="1" applyBorder="1">
      <alignment/>
      <protection/>
    </xf>
    <xf numFmtId="0" fontId="8" fillId="0" borderId="0" xfId="16" applyFont="1" applyFill="1" applyBorder="1" applyAlignment="1">
      <alignment horizontal="center"/>
      <protection/>
    </xf>
    <xf numFmtId="0" fontId="9" fillId="0" borderId="1" xfId="16" applyFont="1" applyFill="1" applyBorder="1" applyAlignment="1">
      <alignment horizontal="center"/>
      <protection/>
    </xf>
    <xf numFmtId="0" fontId="9" fillId="0" borderId="2" xfId="16" applyFont="1" applyFill="1" applyBorder="1" applyAlignment="1">
      <alignment horizontal="center"/>
      <protection/>
    </xf>
    <xf numFmtId="0" fontId="10" fillId="0" borderId="2" xfId="16" applyFont="1" applyFill="1" applyBorder="1" applyAlignment="1">
      <alignment horizontal="center"/>
      <protection/>
    </xf>
    <xf numFmtId="0" fontId="8" fillId="0" borderId="3" xfId="16" applyFont="1" applyFill="1" applyBorder="1" applyAlignment="1">
      <alignment horizontal="center"/>
      <protection/>
    </xf>
    <xf numFmtId="0" fontId="8" fillId="0" borderId="1" xfId="16" applyFont="1" applyFill="1" applyBorder="1" applyAlignment="1">
      <alignment horizontal="center"/>
      <protection/>
    </xf>
    <xf numFmtId="0" fontId="8" fillId="0" borderId="0" xfId="16" applyFont="1" applyFill="1">
      <alignment/>
      <protection/>
    </xf>
    <xf numFmtId="0" fontId="14" fillId="0" borderId="0" xfId="16" applyFont="1" applyFill="1" applyAlignment="1">
      <alignment horizontal="right"/>
      <protection/>
    </xf>
    <xf numFmtId="0" fontId="10" fillId="0" borderId="0" xfId="16" applyFont="1" applyFill="1" applyAlignment="1">
      <alignment/>
      <protection/>
    </xf>
    <xf numFmtId="0" fontId="13" fillId="0" borderId="4" xfId="16" applyFont="1" applyFill="1" applyBorder="1" applyAlignment="1">
      <alignment/>
      <protection/>
    </xf>
    <xf numFmtId="0" fontId="10" fillId="0" borderId="0" xfId="16" applyFont="1" applyFill="1" applyAlignment="1">
      <alignment horizontal="center"/>
      <protection/>
    </xf>
    <xf numFmtId="0" fontId="9" fillId="0" borderId="0" xfId="16" applyFont="1" applyFill="1" applyBorder="1" applyAlignment="1">
      <alignment horizontal="distributed"/>
      <protection/>
    </xf>
    <xf numFmtId="0" fontId="9" fillId="0" borderId="0" xfId="16" applyFont="1" applyFill="1" applyAlignment="1">
      <alignment horizontal="center"/>
      <protection/>
    </xf>
    <xf numFmtId="0" fontId="13" fillId="0" borderId="4" xfId="16" applyFont="1" applyFill="1" applyBorder="1" applyAlignment="1">
      <alignment horizontal="left" indent="1"/>
      <protection/>
    </xf>
    <xf numFmtId="177" fontId="10" fillId="0" borderId="0" xfId="16" applyNumberFormat="1" applyFont="1" applyFill="1" applyAlignment="1" applyProtection="1">
      <alignment horizontal="right"/>
      <protection locked="0"/>
    </xf>
    <xf numFmtId="0" fontId="8" fillId="0" borderId="0" xfId="16" applyFont="1" applyFill="1" applyBorder="1" applyAlignment="1">
      <alignment vertical="center"/>
      <protection/>
    </xf>
    <xf numFmtId="0" fontId="10" fillId="0" borderId="5" xfId="16" applyFont="1" applyFill="1" applyBorder="1" applyAlignment="1">
      <alignment/>
      <protection/>
    </xf>
    <xf numFmtId="0" fontId="10" fillId="0" borderId="0" xfId="16" applyFont="1" applyFill="1" applyBorder="1" applyAlignment="1">
      <alignment/>
      <protection/>
    </xf>
    <xf numFmtId="0" fontId="10" fillId="0" borderId="0" xfId="16" applyFont="1">
      <alignment/>
      <protection/>
    </xf>
    <xf numFmtId="0" fontId="10" fillId="0" borderId="0" xfId="15" applyFont="1">
      <alignment/>
      <protection/>
    </xf>
    <xf numFmtId="0" fontId="4" fillId="0" borderId="0" xfId="16" applyFont="1" applyAlignment="1">
      <alignment/>
      <protection/>
    </xf>
    <xf numFmtId="0" fontId="10" fillId="0" borderId="0" xfId="16" applyFont="1" applyFill="1" applyAlignment="1">
      <alignment vertical="center"/>
      <protection/>
    </xf>
    <xf numFmtId="0" fontId="4" fillId="0" borderId="0" xfId="16" applyFont="1" applyFill="1" applyAlignment="1">
      <alignment vertical="center"/>
      <protection/>
    </xf>
    <xf numFmtId="0" fontId="17" fillId="0" borderId="0" xfId="16" applyFont="1">
      <alignment/>
      <protection/>
    </xf>
    <xf numFmtId="0" fontId="12" fillId="0" borderId="0" xfId="16" applyFont="1" applyFill="1" applyAlignment="1">
      <alignment vertical="center"/>
      <protection/>
    </xf>
    <xf numFmtId="0" fontId="8" fillId="0" borderId="0" xfId="16" applyFont="1" applyFill="1" applyAlignment="1">
      <alignment vertical="center"/>
      <protection/>
    </xf>
    <xf numFmtId="0" fontId="4" fillId="0" borderId="0" xfId="16" applyFont="1" applyFill="1" applyBorder="1" applyAlignment="1">
      <alignment vertical="center"/>
      <protection/>
    </xf>
    <xf numFmtId="0" fontId="10" fillId="0" borderId="6" xfId="16" applyFont="1" applyFill="1" applyBorder="1" applyAlignment="1">
      <alignment vertical="center"/>
      <protection/>
    </xf>
    <xf numFmtId="0" fontId="10" fillId="0" borderId="7" xfId="16" applyFont="1" applyFill="1" applyBorder="1" applyAlignment="1">
      <alignment vertical="center"/>
      <protection/>
    </xf>
    <xf numFmtId="0" fontId="9" fillId="0" borderId="8" xfId="16" applyFont="1" applyFill="1" applyBorder="1" applyAlignment="1">
      <alignment horizontal="center" vertical="center"/>
      <protection/>
    </xf>
    <xf numFmtId="184" fontId="9" fillId="0" borderId="1" xfId="16" applyNumberFormat="1" applyFont="1" applyFill="1" applyBorder="1" applyAlignment="1">
      <alignment horizontal="center" vertical="center"/>
      <protection/>
    </xf>
    <xf numFmtId="0" fontId="19" fillId="0" borderId="9" xfId="16" applyFont="1" applyFill="1" applyBorder="1" applyAlignment="1" quotePrefix="1">
      <alignment horizontal="center"/>
      <protection/>
    </xf>
    <xf numFmtId="0" fontId="10" fillId="0" borderId="10" xfId="16" applyFont="1" applyFill="1" applyBorder="1" applyAlignment="1">
      <alignment vertical="center"/>
      <protection/>
    </xf>
    <xf numFmtId="0" fontId="10" fillId="0" borderId="0" xfId="16" applyFont="1" applyFill="1" applyBorder="1" applyAlignment="1">
      <alignment vertical="center"/>
      <protection/>
    </xf>
    <xf numFmtId="0" fontId="9" fillId="0" borderId="0" xfId="16" applyFont="1" applyFill="1" applyBorder="1" applyAlignment="1">
      <alignment horizontal="center" vertical="center"/>
      <protection/>
    </xf>
    <xf numFmtId="0" fontId="9" fillId="0" borderId="11" xfId="16" applyFont="1" applyFill="1" applyBorder="1" applyAlignment="1">
      <alignment horizontal="center" vertical="center"/>
      <protection/>
    </xf>
    <xf numFmtId="0" fontId="10" fillId="0" borderId="3" xfId="16" applyFont="1" applyFill="1" applyBorder="1" applyAlignment="1">
      <alignment horizontal="center" vertical="center"/>
      <protection/>
    </xf>
    <xf numFmtId="0" fontId="10" fillId="0" borderId="12" xfId="16" applyFont="1" applyFill="1" applyBorder="1" applyAlignment="1">
      <alignment horizontal="center" vertical="center"/>
      <protection/>
    </xf>
    <xf numFmtId="0" fontId="10" fillId="0" borderId="2" xfId="16" applyFont="1" applyFill="1" applyBorder="1" applyAlignment="1">
      <alignment horizontal="center" vertical="center"/>
      <protection/>
    </xf>
    <xf numFmtId="0" fontId="9" fillId="0" borderId="13" xfId="16" applyFont="1" applyFill="1" applyBorder="1" applyAlignment="1">
      <alignment horizontal="center"/>
      <protection/>
    </xf>
    <xf numFmtId="0" fontId="8" fillId="0" borderId="14" xfId="16" applyFont="1" applyFill="1" applyBorder="1" applyAlignment="1">
      <alignment horizontal="center" vertical="center"/>
      <protection/>
    </xf>
    <xf numFmtId="0" fontId="13" fillId="0" borderId="4" xfId="16" applyFont="1" applyFill="1" applyBorder="1" applyAlignment="1">
      <alignment horizontal="center" vertical="center"/>
      <protection/>
    </xf>
    <xf numFmtId="0" fontId="10" fillId="0" borderId="11" xfId="16" applyFont="1" applyFill="1" applyBorder="1" applyAlignment="1">
      <alignment vertical="center"/>
      <protection/>
    </xf>
    <xf numFmtId="0" fontId="10" fillId="0" borderId="15" xfId="16" applyFont="1" applyFill="1" applyBorder="1" applyAlignment="1">
      <alignment horizontal="center" vertical="center"/>
      <protection/>
    </xf>
    <xf numFmtId="0" fontId="13" fillId="0" borderId="0" xfId="16" applyFont="1" applyFill="1" applyBorder="1" applyAlignment="1">
      <alignment vertical="center"/>
      <protection/>
    </xf>
    <xf numFmtId="0" fontId="8" fillId="0" borderId="11" xfId="16" applyFont="1" applyFill="1" applyBorder="1" applyAlignment="1">
      <alignment vertical="center"/>
      <protection/>
    </xf>
    <xf numFmtId="0" fontId="9" fillId="0" borderId="3" xfId="16" applyFont="1" applyFill="1" applyBorder="1" applyAlignment="1">
      <alignment horizontal="center" vertical="center"/>
      <protection/>
    </xf>
    <xf numFmtId="0" fontId="8" fillId="0" borderId="3" xfId="16" applyFont="1" applyFill="1" applyBorder="1" applyAlignment="1">
      <alignment horizontal="center" vertical="center"/>
      <protection/>
    </xf>
    <xf numFmtId="0" fontId="13" fillId="0" borderId="3" xfId="16" applyFont="1" applyFill="1" applyBorder="1" applyAlignment="1">
      <alignment horizontal="center" vertical="top"/>
      <protection/>
    </xf>
    <xf numFmtId="0" fontId="13" fillId="0" borderId="0" xfId="16" applyFont="1" applyFill="1" applyBorder="1" applyAlignment="1">
      <alignment horizontal="center" vertical="top"/>
      <protection/>
    </xf>
    <xf numFmtId="0" fontId="13" fillId="0" borderId="1" xfId="16" applyFont="1" applyFill="1" applyBorder="1" applyAlignment="1">
      <alignment horizontal="center" vertical="top"/>
      <protection/>
    </xf>
    <xf numFmtId="0" fontId="8" fillId="0" borderId="15" xfId="16" applyFont="1" applyFill="1" applyBorder="1" applyAlignment="1">
      <alignment horizontal="center" vertical="center"/>
      <protection/>
    </xf>
    <xf numFmtId="0" fontId="8" fillId="0" borderId="14" xfId="16" applyFont="1" applyFill="1" applyBorder="1" applyAlignment="1">
      <alignment vertical="center"/>
      <protection/>
    </xf>
    <xf numFmtId="0" fontId="8" fillId="0" borderId="4" xfId="16" applyFont="1" applyFill="1" applyBorder="1" applyAlignment="1">
      <alignment vertical="center"/>
      <protection/>
    </xf>
    <xf numFmtId="0" fontId="10" fillId="0" borderId="5" xfId="16" applyFont="1" applyFill="1" applyBorder="1" applyAlignment="1">
      <alignment vertical="center"/>
      <protection/>
    </xf>
    <xf numFmtId="0" fontId="10" fillId="0" borderId="16" xfId="16" applyFont="1" applyFill="1" applyBorder="1" applyAlignment="1">
      <alignment vertical="center"/>
      <protection/>
    </xf>
    <xf numFmtId="0" fontId="10" fillId="0" borderId="17" xfId="16" applyFont="1" applyFill="1" applyBorder="1" applyAlignment="1">
      <alignment vertical="center"/>
      <protection/>
    </xf>
    <xf numFmtId="0" fontId="10" fillId="0" borderId="18" xfId="16" applyFont="1" applyFill="1" applyBorder="1" applyAlignment="1">
      <alignment vertical="center"/>
      <protection/>
    </xf>
    <xf numFmtId="0" fontId="10" fillId="0" borderId="1" xfId="16" applyFont="1" applyFill="1" applyBorder="1" applyAlignment="1">
      <alignment vertical="center"/>
      <protection/>
    </xf>
    <xf numFmtId="0" fontId="10" fillId="0" borderId="19" xfId="16" applyFont="1" applyFill="1" applyBorder="1" applyAlignment="1">
      <alignment vertical="center"/>
      <protection/>
    </xf>
    <xf numFmtId="0" fontId="13" fillId="0" borderId="20" xfId="16" applyFont="1" applyFill="1" applyBorder="1" applyAlignment="1">
      <alignment vertical="center"/>
      <protection/>
    </xf>
    <xf numFmtId="0" fontId="14" fillId="0" borderId="0" xfId="16" applyFont="1" applyFill="1" applyAlignment="1">
      <alignment vertical="center"/>
      <protection/>
    </xf>
    <xf numFmtId="0" fontId="14" fillId="0" borderId="0" xfId="16" applyFont="1" applyFill="1" applyBorder="1" applyAlignment="1">
      <alignment vertical="center"/>
      <protection/>
    </xf>
    <xf numFmtId="0" fontId="14" fillId="0" borderId="11" xfId="16" applyFont="1" applyFill="1" applyBorder="1" applyAlignment="1">
      <alignment vertical="center"/>
      <protection/>
    </xf>
    <xf numFmtId="0" fontId="14" fillId="0" borderId="0" xfId="16" applyFont="1" applyFill="1" applyAlignment="1">
      <alignment horizontal="right" vertical="center"/>
      <protection/>
    </xf>
    <xf numFmtId="0" fontId="15" fillId="0" borderId="0" xfId="16" applyFont="1" applyFill="1" applyAlignment="1">
      <alignment horizontal="right" vertical="center"/>
      <protection/>
    </xf>
    <xf numFmtId="0" fontId="13" fillId="0" borderId="4" xfId="16" applyFont="1" applyFill="1" applyBorder="1" applyAlignment="1">
      <alignment vertical="center"/>
      <protection/>
    </xf>
    <xf numFmtId="0" fontId="10" fillId="0" borderId="0" xfId="16" applyFont="1" applyFill="1" applyAlignment="1" applyProtection="1">
      <alignment vertical="center"/>
      <protection locked="0"/>
    </xf>
    <xf numFmtId="0" fontId="9" fillId="0" borderId="0" xfId="16" applyFont="1" applyFill="1">
      <alignment/>
      <protection/>
    </xf>
    <xf numFmtId="0" fontId="10" fillId="0" borderId="11" xfId="16" applyFont="1" applyFill="1" applyBorder="1" applyAlignment="1">
      <alignment/>
      <protection/>
    </xf>
    <xf numFmtId="179" fontId="10" fillId="0" borderId="0" xfId="16" applyNumberFormat="1" applyFont="1" applyFill="1" applyAlignment="1">
      <alignment vertical="center"/>
      <protection/>
    </xf>
    <xf numFmtId="179" fontId="10" fillId="0" borderId="0" xfId="16" applyNumberFormat="1" applyFont="1" applyFill="1" applyAlignment="1" applyProtection="1">
      <alignment horizontal="right"/>
      <protection locked="0"/>
    </xf>
    <xf numFmtId="3" fontId="10" fillId="0" borderId="0" xfId="16" applyNumberFormat="1" applyFont="1" applyFill="1" applyAlignment="1">
      <alignment horizontal="center"/>
      <protection/>
    </xf>
    <xf numFmtId="0" fontId="10" fillId="0" borderId="0" xfId="16" applyFont="1" applyFill="1" applyBorder="1" applyAlignment="1">
      <alignment horizontal="centerContinuous"/>
      <protection/>
    </xf>
    <xf numFmtId="0" fontId="19" fillId="0" borderId="0" xfId="16" applyFont="1" applyFill="1" applyAlignment="1">
      <alignment/>
      <protection/>
    </xf>
    <xf numFmtId="3" fontId="10" fillId="0" borderId="11" xfId="16" applyNumberFormat="1" applyFont="1" applyFill="1" applyBorder="1" applyAlignment="1">
      <alignment horizontal="center"/>
      <protection/>
    </xf>
    <xf numFmtId="0" fontId="13" fillId="0" borderId="0" xfId="16" applyFont="1" applyFill="1" applyAlignment="1">
      <alignment/>
      <protection/>
    </xf>
    <xf numFmtId="0" fontId="8" fillId="0" borderId="0" xfId="16" applyFont="1" applyFill="1" applyAlignment="1">
      <alignment horizontal="center"/>
      <protection/>
    </xf>
    <xf numFmtId="0" fontId="19" fillId="0" borderId="0" xfId="16" applyFont="1" applyFill="1" applyAlignment="1">
      <alignment horizontal="center"/>
      <protection/>
    </xf>
    <xf numFmtId="0" fontId="9" fillId="0" borderId="0" xfId="16" applyFont="1" applyFill="1" applyAlignment="1">
      <alignment/>
      <protection/>
    </xf>
    <xf numFmtId="0" fontId="10" fillId="0" borderId="11" xfId="16" applyFont="1" applyFill="1" applyBorder="1" applyAlignment="1">
      <alignment horizontal="center"/>
      <protection/>
    </xf>
    <xf numFmtId="0" fontId="13" fillId="0" borderId="0" xfId="16" applyFont="1" applyFill="1" applyAlignment="1">
      <alignment horizontal="left" indent="1"/>
      <protection/>
    </xf>
    <xf numFmtId="0" fontId="13" fillId="0" borderId="0" xfId="16" applyFont="1" applyFill="1" applyBorder="1" applyAlignment="1">
      <alignment horizontal="left" indent="1"/>
      <protection/>
    </xf>
    <xf numFmtId="0" fontId="10" fillId="0" borderId="16" xfId="16" applyFont="1" applyFill="1" applyBorder="1" applyAlignment="1">
      <alignment/>
      <protection/>
    </xf>
    <xf numFmtId="3" fontId="10" fillId="0" borderId="5" xfId="16" applyNumberFormat="1" applyFont="1" applyFill="1" applyBorder="1" applyAlignment="1">
      <alignment/>
      <protection/>
    </xf>
    <xf numFmtId="3" fontId="10" fillId="0" borderId="0" xfId="16" applyNumberFormat="1" applyFont="1" applyFill="1" applyBorder="1" applyAlignment="1">
      <alignment/>
      <protection/>
    </xf>
    <xf numFmtId="179" fontId="10" fillId="0" borderId="5" xfId="16" applyNumberFormat="1" applyFont="1" applyFill="1" applyBorder="1" applyAlignment="1" applyProtection="1">
      <alignment horizontal="right"/>
      <protection locked="0"/>
    </xf>
    <xf numFmtId="0" fontId="10" fillId="0" borderId="16" xfId="16" applyFont="1" applyFill="1" applyBorder="1" applyAlignment="1">
      <alignment horizontal="center"/>
      <protection/>
    </xf>
    <xf numFmtId="0" fontId="13" fillId="0" borderId="20" xfId="16" applyFont="1" applyFill="1" applyBorder="1" applyAlignment="1">
      <alignment horizontal="left" indent="1"/>
      <protection/>
    </xf>
    <xf numFmtId="0" fontId="10" fillId="0" borderId="6" xfId="16" applyFont="1" applyFill="1" applyBorder="1" applyAlignment="1">
      <alignment/>
      <protection/>
    </xf>
    <xf numFmtId="0" fontId="10" fillId="0" borderId="0" xfId="16" applyFont="1" applyFill="1" applyBorder="1" applyAlignment="1">
      <alignment horizontal="center"/>
      <protection/>
    </xf>
    <xf numFmtId="0" fontId="10" fillId="0" borderId="0" xfId="16" applyFont="1" applyFill="1" applyBorder="1" applyAlignment="1">
      <alignment horizontal="left" vertical="center"/>
      <protection/>
    </xf>
    <xf numFmtId="184" fontId="9" fillId="0" borderId="21" xfId="16" applyNumberFormat="1" applyFont="1" applyFill="1" applyBorder="1" applyAlignment="1">
      <alignment horizontal="center" vertical="center"/>
      <protection/>
    </xf>
    <xf numFmtId="0" fontId="12" fillId="0" borderId="0" xfId="16" applyFont="1" applyFill="1" applyAlignment="1">
      <alignment horizontal="center" vertical="top"/>
      <protection/>
    </xf>
    <xf numFmtId="0" fontId="9" fillId="0" borderId="0" xfId="16" applyFont="1" applyFill="1" applyBorder="1" applyAlignment="1">
      <alignment horizontal="distributed"/>
      <protection/>
    </xf>
    <xf numFmtId="0" fontId="10" fillId="0" borderId="0" xfId="16" applyFont="1" applyFill="1" applyBorder="1" applyAlignment="1">
      <alignment horizontal="distributed"/>
      <protection/>
    </xf>
    <xf numFmtId="184" fontId="9" fillId="0" borderId="22" xfId="16" applyNumberFormat="1" applyFont="1" applyFill="1" applyBorder="1" applyAlignment="1">
      <alignment horizontal="center" vertical="center"/>
      <protection/>
    </xf>
    <xf numFmtId="184" fontId="9" fillId="0" borderId="23" xfId="16" applyNumberFormat="1" applyFont="1" applyFill="1" applyBorder="1" applyAlignment="1">
      <alignment horizontal="center" vertical="center"/>
      <protection/>
    </xf>
    <xf numFmtId="184" fontId="9" fillId="0" borderId="6" xfId="16" applyNumberFormat="1" applyFont="1" applyFill="1" applyBorder="1" applyAlignment="1">
      <alignment horizontal="center" vertical="center"/>
      <protection/>
    </xf>
    <xf numFmtId="184" fontId="9" fillId="0" borderId="24" xfId="16" applyNumberFormat="1" applyFont="1" applyFill="1" applyBorder="1" applyAlignment="1">
      <alignment horizontal="center" vertical="center"/>
      <protection/>
    </xf>
    <xf numFmtId="184" fontId="9" fillId="0" borderId="8" xfId="16" applyNumberFormat="1" applyFont="1" applyFill="1" applyBorder="1" applyAlignment="1">
      <alignment horizontal="center" vertical="center"/>
      <protection/>
    </xf>
    <xf numFmtId="0" fontId="4" fillId="0" borderId="0" xfId="16" applyAlignment="1">
      <alignment horizontal="distributed"/>
      <protection/>
    </xf>
  </cellXfs>
  <cellStyles count="10">
    <cellStyle name="Normal" xfId="0"/>
    <cellStyle name="一般_26e" xfId="15"/>
    <cellStyle name="一般_量值90" xfId="16"/>
    <cellStyle name="Comma" xfId="17"/>
    <cellStyle name="Comma [0]" xfId="18"/>
    <cellStyle name="Percent" xfId="19"/>
    <cellStyle name="Currency" xfId="20"/>
    <cellStyle name="Currency [0]" xfId="21"/>
    <cellStyle name="Hyperlink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ny\statistics\COA_VB\&#32113;&#35336;&#24180;&#22577;\ConvertData\Excel\&#26032;&#36039;&#26009;&#22846;\01.&#36786;&#26989;&#32147;&#28639;&#25351;&#271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7327;&#20540;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產毛額與成長率"/>
      <sheetName val="固定資本"/>
      <sheetName val="生產指數"/>
      <sheetName val="生產變動率"/>
      <sheetName val="生產結構"/>
      <sheetName val="量值1"/>
      <sheetName val="量值2"/>
      <sheetName val="量值3"/>
      <sheetName val="量值4"/>
      <sheetName val="量值5"/>
      <sheetName val="量值完"/>
      <sheetName val="複種指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量值1"/>
      <sheetName val="量值1 (2)"/>
      <sheetName val="量值1 (3)"/>
      <sheetName val="量值1 (4)"/>
      <sheetName val="量值1 (5)"/>
      <sheetName val="量值完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>
        <row r="13">
          <cell r="I13">
            <v>421028251.9</v>
          </cell>
          <cell r="M13">
            <v>379854288.696</v>
          </cell>
          <cell r="Q13">
            <v>375286940.90885997</v>
          </cell>
          <cell r="U13">
            <v>391481223.26959</v>
          </cell>
          <cell r="Z13">
            <v>363854214.29562</v>
          </cell>
          <cell r="AD13">
            <v>353051310.75437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workbookViewId="0" topLeftCell="A1">
      <pane xSplit="8" topLeftCell="O1" activePane="topRight" state="frozen"/>
      <selection pane="topLeft" activeCell="AD55" sqref="AD55"/>
      <selection pane="topRight" activeCell="A2" sqref="A2:T2"/>
    </sheetView>
  </sheetViews>
  <sheetFormatPr defaultColWidth="9.00390625" defaultRowHeight="16.5"/>
  <cols>
    <col min="1" max="1" width="1.75390625" style="2" customWidth="1"/>
    <col min="2" max="5" width="2.25390625" style="2" customWidth="1"/>
    <col min="6" max="6" width="8.25390625" style="2" customWidth="1"/>
    <col min="7" max="7" width="1.75390625" style="2" customWidth="1"/>
    <col min="8" max="8" width="5.75390625" style="12" customWidth="1"/>
    <col min="9" max="10" width="9.75390625" style="2" hidden="1" customWidth="1"/>
    <col min="11" max="11" width="7.125" style="2" hidden="1" customWidth="1"/>
    <col min="12" max="13" width="9.75390625" style="2" hidden="1" customWidth="1"/>
    <col min="14" max="14" width="7.125" style="2" hidden="1" customWidth="1"/>
    <col min="15" max="15" width="8.875" style="2" customWidth="1"/>
    <col min="16" max="16" width="7.875" style="2" customWidth="1"/>
    <col min="17" max="17" width="6.125" style="2" customWidth="1"/>
    <col min="18" max="18" width="7.75390625" style="2" customWidth="1"/>
    <col min="19" max="19" width="9.00390625" style="2" customWidth="1"/>
    <col min="20" max="20" width="6.75390625" style="2" customWidth="1"/>
    <col min="21" max="21" width="15.625" style="2" customWidth="1"/>
    <col min="22" max="22" width="8.50390625" style="2" customWidth="1"/>
    <col min="23" max="23" width="9.00390625" style="2" customWidth="1"/>
    <col min="24" max="24" width="6.375" style="2" customWidth="1"/>
    <col min="25" max="25" width="8.75390625" style="2" customWidth="1"/>
    <col min="26" max="26" width="9.75390625" style="2" customWidth="1"/>
    <col min="27" max="27" width="6.25390625" style="2" customWidth="1"/>
    <col min="28" max="28" width="6.50390625" style="2" customWidth="1"/>
    <col min="29" max="29" width="17.875" style="12" customWidth="1"/>
    <col min="30" max="30" width="8.75390625" style="5" customWidth="1"/>
    <col min="31" max="16384" width="8.75390625" style="2" customWidth="1"/>
  </cols>
  <sheetData>
    <row r="1" spans="1:32" s="28" customFormat="1" ht="10.5" customHeight="1">
      <c r="A1" s="27" t="s">
        <v>28</v>
      </c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29</v>
      </c>
      <c r="AD1" s="26"/>
      <c r="AE1" s="2"/>
      <c r="AF1" s="26"/>
    </row>
    <row r="2" spans="1:33" s="28" customFormat="1" ht="27" customHeight="1">
      <c r="A2" s="99" t="s">
        <v>30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V2" s="99" t="s">
        <v>31</v>
      </c>
      <c r="W2" s="99"/>
      <c r="X2" s="99"/>
      <c r="Y2" s="99"/>
      <c r="Z2" s="99"/>
      <c r="AA2" s="99"/>
      <c r="AB2" s="99"/>
      <c r="AC2" s="99"/>
      <c r="AD2" s="4"/>
      <c r="AE2" s="4"/>
      <c r="AF2" s="4"/>
      <c r="AG2" s="4"/>
    </row>
    <row r="3" spans="6:30" s="28" customFormat="1" ht="18" customHeight="1">
      <c r="F3" s="29"/>
      <c r="H3" s="30"/>
      <c r="AC3" s="31"/>
      <c r="AD3" s="32"/>
    </row>
    <row r="4" spans="6:30" s="28" customFormat="1" ht="10.5" customHeight="1">
      <c r="F4" s="32"/>
      <c r="G4" s="32"/>
      <c r="H4" s="21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21"/>
      <c r="AD4" s="32"/>
    </row>
    <row r="5" spans="7:39" s="33" customFormat="1" ht="18.75" customHeight="1">
      <c r="G5" s="34"/>
      <c r="H5" s="35" t="s">
        <v>10</v>
      </c>
      <c r="I5" s="105" t="s">
        <v>32</v>
      </c>
      <c r="J5" s="104"/>
      <c r="K5" s="104"/>
      <c r="L5" s="105" t="s">
        <v>33</v>
      </c>
      <c r="M5" s="104"/>
      <c r="N5" s="106"/>
      <c r="O5" s="102" t="s">
        <v>34</v>
      </c>
      <c r="P5" s="103"/>
      <c r="Q5" s="98"/>
      <c r="R5" s="104" t="s">
        <v>35</v>
      </c>
      <c r="S5" s="104"/>
      <c r="T5" s="104"/>
      <c r="U5" s="36"/>
      <c r="V5" s="103" t="s">
        <v>36</v>
      </c>
      <c r="W5" s="103"/>
      <c r="X5" s="98"/>
      <c r="Y5" s="102" t="s">
        <v>37</v>
      </c>
      <c r="Z5" s="103"/>
      <c r="AA5" s="98"/>
      <c r="AB5" s="37" t="s">
        <v>38</v>
      </c>
      <c r="AC5" s="38"/>
      <c r="AD5" s="39"/>
      <c r="AE5" s="39"/>
      <c r="AF5" s="39"/>
      <c r="AG5" s="39"/>
      <c r="AH5" s="39"/>
      <c r="AI5" s="39"/>
      <c r="AJ5" s="39"/>
      <c r="AK5" s="39"/>
      <c r="AL5" s="39"/>
      <c r="AM5" s="39"/>
    </row>
    <row r="6" spans="6:29" s="39" customFormat="1" ht="12" customHeight="1">
      <c r="F6" s="40" t="s">
        <v>11</v>
      </c>
      <c r="G6" s="41"/>
      <c r="H6" s="42"/>
      <c r="I6" s="43" t="s">
        <v>12</v>
      </c>
      <c r="J6" s="9" t="s">
        <v>39</v>
      </c>
      <c r="K6" s="8" t="s">
        <v>7</v>
      </c>
      <c r="L6" s="44" t="s">
        <v>12</v>
      </c>
      <c r="M6" s="9" t="s">
        <v>39</v>
      </c>
      <c r="N6" s="8" t="s">
        <v>7</v>
      </c>
      <c r="O6" s="44" t="s">
        <v>12</v>
      </c>
      <c r="P6" s="9" t="s">
        <v>39</v>
      </c>
      <c r="Q6" s="8" t="s">
        <v>7</v>
      </c>
      <c r="R6" s="44" t="s">
        <v>12</v>
      </c>
      <c r="S6" s="9" t="s">
        <v>39</v>
      </c>
      <c r="T6" s="45" t="s">
        <v>7</v>
      </c>
      <c r="U6" s="7"/>
      <c r="V6" s="44" t="s">
        <v>12</v>
      </c>
      <c r="W6" s="9" t="s">
        <v>39</v>
      </c>
      <c r="X6" s="45" t="s">
        <v>7</v>
      </c>
      <c r="Y6" s="43" t="s">
        <v>12</v>
      </c>
      <c r="Z6" s="9" t="s">
        <v>39</v>
      </c>
      <c r="AA6" s="45" t="s">
        <v>7</v>
      </c>
      <c r="AB6" s="46" t="s">
        <v>0</v>
      </c>
      <c r="AC6" s="47" t="s">
        <v>40</v>
      </c>
    </row>
    <row r="7" spans="7:29" s="39" customFormat="1" ht="11.25">
      <c r="G7" s="48"/>
      <c r="H7" s="42"/>
      <c r="I7" s="49"/>
      <c r="J7" s="42"/>
      <c r="K7" s="10" t="s">
        <v>1</v>
      </c>
      <c r="L7" s="42"/>
      <c r="M7" s="42"/>
      <c r="N7" s="10" t="s">
        <v>1</v>
      </c>
      <c r="O7" s="42"/>
      <c r="P7" s="42"/>
      <c r="Q7" s="10" t="s">
        <v>1</v>
      </c>
      <c r="R7" s="42"/>
      <c r="S7" s="42"/>
      <c r="T7" s="6" t="s">
        <v>1</v>
      </c>
      <c r="U7" s="11"/>
      <c r="V7" s="42"/>
      <c r="W7" s="42"/>
      <c r="X7" s="6" t="s">
        <v>1</v>
      </c>
      <c r="Y7" s="49"/>
      <c r="Z7" s="42"/>
      <c r="AA7" s="6" t="s">
        <v>1</v>
      </c>
      <c r="AB7" s="46" t="s">
        <v>13</v>
      </c>
      <c r="AC7" s="50"/>
    </row>
    <row r="8" spans="7:29" s="21" customFormat="1" ht="12" customHeight="1">
      <c r="G8" s="51"/>
      <c r="H8" s="52" t="s">
        <v>14</v>
      </c>
      <c r="I8" s="53" t="s">
        <v>15</v>
      </c>
      <c r="J8" s="53" t="s">
        <v>3</v>
      </c>
      <c r="K8" s="54" t="s">
        <v>2</v>
      </c>
      <c r="L8" s="53" t="s">
        <v>15</v>
      </c>
      <c r="M8" s="53" t="s">
        <v>3</v>
      </c>
      <c r="N8" s="54" t="s">
        <v>2</v>
      </c>
      <c r="O8" s="53" t="s">
        <v>15</v>
      </c>
      <c r="P8" s="53" t="s">
        <v>3</v>
      </c>
      <c r="Q8" s="54" t="s">
        <v>2</v>
      </c>
      <c r="R8" s="53" t="s">
        <v>15</v>
      </c>
      <c r="S8" s="53" t="s">
        <v>3</v>
      </c>
      <c r="T8" s="55" t="s">
        <v>2</v>
      </c>
      <c r="U8" s="56"/>
      <c r="V8" s="53" t="s">
        <v>15</v>
      </c>
      <c r="W8" s="53" t="s">
        <v>3</v>
      </c>
      <c r="X8" s="55" t="s">
        <v>2</v>
      </c>
      <c r="Y8" s="57" t="s">
        <v>15</v>
      </c>
      <c r="Z8" s="53" t="s">
        <v>3</v>
      </c>
      <c r="AA8" s="55" t="s">
        <v>2</v>
      </c>
      <c r="AB8" s="58"/>
      <c r="AC8" s="59"/>
    </row>
    <row r="9" spans="7:39" s="60" customFormat="1" ht="6" customHeight="1">
      <c r="G9" s="61"/>
      <c r="H9" s="62"/>
      <c r="I9" s="62"/>
      <c r="J9" s="62"/>
      <c r="L9" s="63"/>
      <c r="M9" s="62"/>
      <c r="N9" s="62"/>
      <c r="O9" s="62"/>
      <c r="P9" s="62"/>
      <c r="Q9" s="62"/>
      <c r="R9" s="62"/>
      <c r="S9" s="62"/>
      <c r="U9" s="64"/>
      <c r="V9" s="62"/>
      <c r="W9" s="62"/>
      <c r="Y9" s="63"/>
      <c r="Z9" s="62"/>
      <c r="AB9" s="65"/>
      <c r="AC9" s="66"/>
      <c r="AD9" s="39"/>
      <c r="AE9" s="39"/>
      <c r="AF9" s="39"/>
      <c r="AG9" s="39"/>
      <c r="AH9" s="39"/>
      <c r="AI9" s="39"/>
      <c r="AJ9" s="39"/>
      <c r="AK9" s="39"/>
      <c r="AL9" s="39"/>
      <c r="AM9" s="39"/>
    </row>
    <row r="10" spans="6:30" s="67" customFormat="1" ht="9" customHeight="1">
      <c r="F10" s="68"/>
      <c r="G10" s="69"/>
      <c r="I10" s="70"/>
      <c r="J10" s="71" t="s">
        <v>4</v>
      </c>
      <c r="K10" s="13" t="s">
        <v>5</v>
      </c>
      <c r="L10" s="70"/>
      <c r="M10" s="71" t="s">
        <v>4</v>
      </c>
      <c r="N10" s="13" t="s">
        <v>5</v>
      </c>
      <c r="O10" s="70"/>
      <c r="P10" s="71" t="s">
        <v>4</v>
      </c>
      <c r="Q10" s="13" t="s">
        <v>5</v>
      </c>
      <c r="R10" s="70"/>
      <c r="S10" s="71" t="s">
        <v>4</v>
      </c>
      <c r="T10" s="13" t="s">
        <v>5</v>
      </c>
      <c r="U10" s="13"/>
      <c r="V10" s="70"/>
      <c r="W10" s="71" t="s">
        <v>4</v>
      </c>
      <c r="X10" s="13" t="s">
        <v>5</v>
      </c>
      <c r="Y10" s="13"/>
      <c r="Z10" s="71" t="s">
        <v>4</v>
      </c>
      <c r="AA10" s="13" t="s">
        <v>5</v>
      </c>
      <c r="AB10" s="70"/>
      <c r="AC10" s="72"/>
      <c r="AD10" s="68"/>
    </row>
    <row r="11" spans="6:30" s="67" customFormat="1" ht="7.5" customHeight="1">
      <c r="F11" s="68"/>
      <c r="G11" s="69"/>
      <c r="I11" s="70"/>
      <c r="J11" s="70" t="s">
        <v>6</v>
      </c>
      <c r="L11" s="70"/>
      <c r="M11" s="70" t="s">
        <v>6</v>
      </c>
      <c r="N11" s="70"/>
      <c r="O11" s="70"/>
      <c r="P11" s="70" t="s">
        <v>6</v>
      </c>
      <c r="Q11" s="70"/>
      <c r="R11" s="70"/>
      <c r="S11" s="70" t="s">
        <v>6</v>
      </c>
      <c r="T11" s="70"/>
      <c r="U11" s="70"/>
      <c r="V11" s="70"/>
      <c r="W11" s="70" t="s">
        <v>6</v>
      </c>
      <c r="X11" s="70"/>
      <c r="Y11" s="70"/>
      <c r="Z11" s="70" t="s">
        <v>6</v>
      </c>
      <c r="AA11" s="70"/>
      <c r="AB11" s="70"/>
      <c r="AC11" s="72"/>
      <c r="AD11" s="68"/>
    </row>
    <row r="12" spans="6:30" s="27" customFormat="1" ht="14.25" customHeight="1">
      <c r="F12" s="39"/>
      <c r="G12" s="48"/>
      <c r="R12" s="73"/>
      <c r="S12" s="73"/>
      <c r="T12" s="73"/>
      <c r="U12" s="73"/>
      <c r="V12" s="73"/>
      <c r="W12" s="73"/>
      <c r="X12" s="73"/>
      <c r="Y12" s="73"/>
      <c r="Z12" s="73"/>
      <c r="AA12" s="73"/>
      <c r="AC12" s="72"/>
      <c r="AD12" s="39"/>
    </row>
    <row r="13" spans="2:30" s="27" customFormat="1" ht="14.25" customHeight="1">
      <c r="B13" s="74" t="s">
        <v>41</v>
      </c>
      <c r="C13" s="100" t="s">
        <v>42</v>
      </c>
      <c r="D13" s="101"/>
      <c r="E13" s="101"/>
      <c r="F13" s="101"/>
      <c r="G13" s="75"/>
      <c r="H13" s="14"/>
      <c r="I13" s="20"/>
      <c r="J13" s="20">
        <v>757420</v>
      </c>
      <c r="K13" s="76">
        <f>J13/'[2]量值1'!I$13*100</f>
        <v>0.17989766638745605</v>
      </c>
      <c r="L13" s="20"/>
      <c r="M13" s="20">
        <v>779716</v>
      </c>
      <c r="N13" s="77">
        <f>M13/'[2]量值1'!M$13*100</f>
        <v>0.2052671308981882</v>
      </c>
      <c r="O13" s="20"/>
      <c r="P13" s="20">
        <v>717985</v>
      </c>
      <c r="Q13" s="77">
        <f>P13/'[2]量值1'!Q$13*100</f>
        <v>0.19131627609029053</v>
      </c>
      <c r="R13" s="20"/>
      <c r="S13" s="20">
        <v>591034</v>
      </c>
      <c r="T13" s="77">
        <f>S13/'[2]量值1'!U$13*100</f>
        <v>0.15097377980577878</v>
      </c>
      <c r="U13" s="77"/>
      <c r="V13" s="77"/>
      <c r="W13" s="20">
        <f>W15+W31</f>
        <v>268819.77099999995</v>
      </c>
      <c r="X13" s="77">
        <f>W13/'[2]量值1'!Z$13*100</f>
        <v>0.07388117560226812</v>
      </c>
      <c r="Y13" s="20"/>
      <c r="Z13" s="20">
        <v>597493.8840000001</v>
      </c>
      <c r="AA13" s="77">
        <f>Z13/'[2]量值1'!AD$13*100</f>
        <v>0.16923712383996706</v>
      </c>
      <c r="AB13" s="78"/>
      <c r="AC13" s="15" t="s">
        <v>43</v>
      </c>
      <c r="AD13" s="79" t="s">
        <v>44</v>
      </c>
    </row>
    <row r="14" spans="2:30" s="27" customFormat="1" ht="14.25" customHeight="1">
      <c r="B14" s="14"/>
      <c r="C14" s="14"/>
      <c r="D14" s="14"/>
      <c r="E14" s="14"/>
      <c r="F14" s="23"/>
      <c r="G14" s="75"/>
      <c r="H14" s="14"/>
      <c r="I14" s="20"/>
      <c r="J14" s="20"/>
      <c r="K14" s="76"/>
      <c r="L14" s="20"/>
      <c r="M14" s="20"/>
      <c r="N14" s="77"/>
      <c r="O14" s="20"/>
      <c r="P14" s="20"/>
      <c r="Q14" s="77"/>
      <c r="R14" s="20"/>
      <c r="S14" s="20"/>
      <c r="T14" s="77"/>
      <c r="U14" s="77"/>
      <c r="V14" s="77"/>
      <c r="W14" s="77"/>
      <c r="X14" s="77"/>
      <c r="Y14" s="20"/>
      <c r="Z14" s="20"/>
      <c r="AA14" s="77"/>
      <c r="AB14" s="78"/>
      <c r="AC14" s="15"/>
      <c r="AD14" s="39"/>
    </row>
    <row r="15" spans="2:30" s="27" customFormat="1" ht="14.25" customHeight="1">
      <c r="B15" s="14"/>
      <c r="C15" s="80">
        <v>1</v>
      </c>
      <c r="D15" s="100" t="s">
        <v>45</v>
      </c>
      <c r="E15" s="100"/>
      <c r="F15" s="101"/>
      <c r="G15" s="75"/>
      <c r="H15" s="14"/>
      <c r="I15" s="20"/>
      <c r="J15" s="20">
        <v>462731</v>
      </c>
      <c r="K15" s="76">
        <f>J15/'[2]量值1'!I$13*100</f>
        <v>0.10990497618908125</v>
      </c>
      <c r="L15" s="20"/>
      <c r="M15" s="20">
        <v>496644</v>
      </c>
      <c r="N15" s="77">
        <f>M15/'[2]量值1'!M$13*100</f>
        <v>0.1307459241028782</v>
      </c>
      <c r="O15" s="20"/>
      <c r="P15" s="20">
        <v>452162</v>
      </c>
      <c r="Q15" s="77">
        <f>P15/'[2]量值1'!Q$13*100</f>
        <v>0.12048434163602016</v>
      </c>
      <c r="R15" s="20"/>
      <c r="S15" s="20">
        <v>315642</v>
      </c>
      <c r="T15" s="77">
        <f>S15/'[2]量值1'!U$13*100</f>
        <v>0.08062762177041527</v>
      </c>
      <c r="U15" s="77"/>
      <c r="V15" s="20"/>
      <c r="W15" s="20">
        <f>W17+W29</f>
        <v>94489.18599999999</v>
      </c>
      <c r="X15" s="77">
        <f>W15/'[2]量值1'!Z$13*100</f>
        <v>0.025968968418551973</v>
      </c>
      <c r="Y15" s="20"/>
      <c r="Z15" s="20">
        <v>111693.46200000001</v>
      </c>
      <c r="AA15" s="77">
        <f>Z15/'[2]量值1'!AD$13*100</f>
        <v>0.03163660878679162</v>
      </c>
      <c r="AB15" s="14"/>
      <c r="AC15" s="15" t="s">
        <v>46</v>
      </c>
      <c r="AD15" s="39"/>
    </row>
    <row r="16" spans="2:30" s="27" customFormat="1" ht="14.25" customHeight="1">
      <c r="B16" s="14"/>
      <c r="C16" s="14"/>
      <c r="D16" s="14"/>
      <c r="E16" s="14"/>
      <c r="F16" s="23"/>
      <c r="G16" s="75"/>
      <c r="H16" s="14"/>
      <c r="I16" s="20"/>
      <c r="J16" s="20"/>
      <c r="K16" s="76"/>
      <c r="L16" s="20"/>
      <c r="M16" s="20"/>
      <c r="N16" s="77"/>
      <c r="O16" s="20"/>
      <c r="P16" s="20"/>
      <c r="Q16" s="77"/>
      <c r="R16" s="20"/>
      <c r="S16" s="20"/>
      <c r="T16" s="77"/>
      <c r="U16" s="77"/>
      <c r="V16" s="20"/>
      <c r="W16" s="20"/>
      <c r="X16" s="77"/>
      <c r="Y16" s="20"/>
      <c r="Z16" s="20"/>
      <c r="AA16" s="77"/>
      <c r="AB16" s="81"/>
      <c r="AC16" s="82" t="s">
        <v>47</v>
      </c>
      <c r="AD16" s="39"/>
    </row>
    <row r="17" spans="2:30" s="27" customFormat="1" ht="14.25" customHeight="1">
      <c r="B17" s="14"/>
      <c r="C17" s="14"/>
      <c r="D17" s="18" t="s">
        <v>48</v>
      </c>
      <c r="E17" s="100" t="s">
        <v>49</v>
      </c>
      <c r="F17" s="100"/>
      <c r="G17" s="75"/>
      <c r="H17" s="18" t="s">
        <v>16</v>
      </c>
      <c r="I17" s="20">
        <v>45924</v>
      </c>
      <c r="J17" s="20">
        <v>447589</v>
      </c>
      <c r="K17" s="76">
        <f>J17/'[2]量值1'!I$13*100</f>
        <v>0.10630854294934786</v>
      </c>
      <c r="L17" s="20">
        <v>44071</v>
      </c>
      <c r="M17" s="20">
        <v>487891</v>
      </c>
      <c r="N17" s="77">
        <f>M17/'[2]量值1'!M$13*100</f>
        <v>0.12844161946278893</v>
      </c>
      <c r="O17" s="20">
        <v>40085</v>
      </c>
      <c r="P17" s="20">
        <v>442035</v>
      </c>
      <c r="Q17" s="77">
        <f>P17/'[2]量值1'!Q$13*100</f>
        <v>0.1177858731053874</v>
      </c>
      <c r="R17" s="20">
        <v>31713</v>
      </c>
      <c r="S17" s="20">
        <v>303625</v>
      </c>
      <c r="T17" s="77">
        <f>S17/'[2]量值1'!U$13*100</f>
        <v>0.07755799817528193</v>
      </c>
      <c r="U17" s="77"/>
      <c r="V17" s="20">
        <f>V19+V25+V27</f>
        <v>26790.19</v>
      </c>
      <c r="W17" s="20">
        <f>W19+W25+W27</f>
        <v>82863.286</v>
      </c>
      <c r="X17" s="77">
        <f>W17/'[2]量值1'!Z$13*100</f>
        <v>0.022773760133688103</v>
      </c>
      <c r="Y17" s="20">
        <v>34080.49</v>
      </c>
      <c r="Z17" s="20">
        <v>107238.23</v>
      </c>
      <c r="AA17" s="77">
        <f>Z17/'[2]量值1'!AD$13*100</f>
        <v>0.030374686832591695</v>
      </c>
      <c r="AB17" s="16" t="s">
        <v>50</v>
      </c>
      <c r="AC17" s="15" t="s">
        <v>51</v>
      </c>
      <c r="AD17" s="39"/>
    </row>
    <row r="18" spans="2:30" s="27" customFormat="1" ht="14.25" customHeight="1">
      <c r="B18" s="14"/>
      <c r="C18" s="14"/>
      <c r="D18" s="14"/>
      <c r="E18" s="14"/>
      <c r="F18" s="23"/>
      <c r="G18" s="75"/>
      <c r="H18" s="18" t="s">
        <v>17</v>
      </c>
      <c r="I18" s="20"/>
      <c r="J18" s="20"/>
      <c r="K18" s="76"/>
      <c r="L18" s="20"/>
      <c r="M18" s="20"/>
      <c r="N18" s="77"/>
      <c r="O18" s="20"/>
      <c r="P18" s="20"/>
      <c r="Q18" s="77"/>
      <c r="R18" s="20"/>
      <c r="S18" s="20"/>
      <c r="T18" s="77"/>
      <c r="U18" s="77"/>
      <c r="V18" s="20"/>
      <c r="W18" s="20"/>
      <c r="X18" s="77"/>
      <c r="Y18" s="20"/>
      <c r="Z18" s="20"/>
      <c r="AA18" s="77"/>
      <c r="AB18" s="16"/>
      <c r="AC18" s="15" t="s">
        <v>18</v>
      </c>
      <c r="AD18" s="39"/>
    </row>
    <row r="19" spans="2:30" s="27" customFormat="1" ht="14.25" customHeight="1">
      <c r="B19" s="14"/>
      <c r="C19" s="14"/>
      <c r="D19" s="14"/>
      <c r="E19" s="18" t="s">
        <v>52</v>
      </c>
      <c r="F19" s="17" t="s">
        <v>53</v>
      </c>
      <c r="G19" s="75"/>
      <c r="H19" s="18" t="s">
        <v>16</v>
      </c>
      <c r="I19" s="20">
        <v>36118</v>
      </c>
      <c r="J19" s="20">
        <v>369872</v>
      </c>
      <c r="K19" s="76">
        <f>J19/'[2]量值1'!I$13*100</f>
        <v>0.08784968664949584</v>
      </c>
      <c r="L19" s="20">
        <v>32778</v>
      </c>
      <c r="M19" s="20">
        <v>374695</v>
      </c>
      <c r="N19" s="77">
        <f>M19/'[2]量值1'!M$13*100</f>
        <v>0.09864177163466778</v>
      </c>
      <c r="O19" s="20">
        <v>29154</v>
      </c>
      <c r="P19" s="20">
        <v>326769</v>
      </c>
      <c r="Q19" s="77">
        <f>P19/'[2]量值1'!Q$13*100</f>
        <v>0.08707177478881613</v>
      </c>
      <c r="R19" s="20">
        <v>23332</v>
      </c>
      <c r="S19" s="20">
        <v>216025</v>
      </c>
      <c r="T19" s="77">
        <f>S19/'[2]量值1'!U$13*100</f>
        <v>0.05518144604632451</v>
      </c>
      <c r="U19" s="77"/>
      <c r="V19" s="20">
        <f>SUM(V21:V23)</f>
        <v>21134.39</v>
      </c>
      <c r="W19" s="20">
        <f>SUM(W21:W23)</f>
        <v>74647.257</v>
      </c>
      <c r="X19" s="77">
        <f>W19/'[2]量值1'!Z$13*100</f>
        <v>0.020515704935425445</v>
      </c>
      <c r="Y19" s="20">
        <v>26400.65</v>
      </c>
      <c r="Z19" s="20">
        <v>96030.765</v>
      </c>
      <c r="AA19" s="77">
        <f>Z19/'[2]量值1'!AD$13*100</f>
        <v>0.027200228996405545</v>
      </c>
      <c r="AB19" s="16" t="s">
        <v>50</v>
      </c>
      <c r="AC19" s="15" t="s">
        <v>54</v>
      </c>
      <c r="AD19" s="39"/>
    </row>
    <row r="20" spans="2:30" s="27" customFormat="1" ht="14.25" customHeight="1">
      <c r="B20" s="14"/>
      <c r="C20" s="14"/>
      <c r="D20" s="14"/>
      <c r="E20" s="14"/>
      <c r="F20" s="23"/>
      <c r="G20" s="75"/>
      <c r="H20" s="18" t="s">
        <v>17</v>
      </c>
      <c r="I20" s="20"/>
      <c r="J20" s="20"/>
      <c r="K20" s="76"/>
      <c r="L20" s="20"/>
      <c r="M20" s="20"/>
      <c r="N20" s="77"/>
      <c r="O20" s="20"/>
      <c r="P20" s="20"/>
      <c r="Q20" s="77"/>
      <c r="R20" s="20"/>
      <c r="S20" s="20"/>
      <c r="T20" s="77"/>
      <c r="U20" s="77"/>
      <c r="V20" s="20"/>
      <c r="W20" s="20"/>
      <c r="X20" s="77"/>
      <c r="Y20" s="20"/>
      <c r="Z20" s="20"/>
      <c r="AA20" s="77"/>
      <c r="AB20" s="78"/>
      <c r="AC20" s="15"/>
      <c r="AD20" s="39"/>
    </row>
    <row r="21" spans="2:30" s="27" customFormat="1" ht="14.25" customHeight="1">
      <c r="B21" s="14"/>
      <c r="C21" s="14"/>
      <c r="D21" s="14"/>
      <c r="E21" s="14"/>
      <c r="F21" s="17" t="s">
        <v>55</v>
      </c>
      <c r="G21" s="75"/>
      <c r="H21" s="18" t="s">
        <v>16</v>
      </c>
      <c r="I21" s="20">
        <v>33066</v>
      </c>
      <c r="J21" s="20">
        <v>361924</v>
      </c>
      <c r="K21" s="76">
        <f>J21/'[2]量值1'!I$13*100</f>
        <v>0.08596192734495212</v>
      </c>
      <c r="L21" s="20">
        <v>30038</v>
      </c>
      <c r="M21" s="20">
        <v>367574</v>
      </c>
      <c r="N21" s="77">
        <f>M21/'[2]量值1'!M$13*100</f>
        <v>0.09676710542398852</v>
      </c>
      <c r="O21" s="20">
        <v>26015</v>
      </c>
      <c r="P21" s="20">
        <v>318708</v>
      </c>
      <c r="Q21" s="77">
        <f>P21/'[2]量值1'!Q$13*100</f>
        <v>0.0849238183530078</v>
      </c>
      <c r="R21" s="20">
        <v>18359</v>
      </c>
      <c r="S21" s="20">
        <v>202965</v>
      </c>
      <c r="T21" s="77">
        <f>S21/'[2]量值1'!U$13*100</f>
        <v>0.0518453984344046</v>
      </c>
      <c r="U21" s="77"/>
      <c r="V21" s="20">
        <v>16189.42</v>
      </c>
      <c r="W21" s="20">
        <v>60303.556</v>
      </c>
      <c r="X21" s="77">
        <f>W21/'[2]量值1'!Z$13*100</f>
        <v>0.01657354886399784</v>
      </c>
      <c r="Y21" s="20">
        <v>13918.57</v>
      </c>
      <c r="Z21" s="20">
        <v>60586.454</v>
      </c>
      <c r="AA21" s="77">
        <f>Z21/'[2]量值1'!AD$13*100</f>
        <v>0.017160806985971534</v>
      </c>
      <c r="AB21" s="16" t="s">
        <v>50</v>
      </c>
      <c r="AC21" s="15" t="s">
        <v>56</v>
      </c>
      <c r="AD21" s="39"/>
    </row>
    <row r="22" spans="2:30" s="27" customFormat="1" ht="14.25" customHeight="1">
      <c r="B22" s="14"/>
      <c r="C22" s="14"/>
      <c r="D22" s="14"/>
      <c r="E22" s="14"/>
      <c r="F22" s="17"/>
      <c r="G22" s="75"/>
      <c r="H22" s="18" t="s">
        <v>17</v>
      </c>
      <c r="I22" s="20"/>
      <c r="J22" s="20"/>
      <c r="K22" s="76"/>
      <c r="L22" s="20"/>
      <c r="M22" s="20"/>
      <c r="N22" s="77"/>
      <c r="O22" s="20"/>
      <c r="P22" s="20"/>
      <c r="Q22" s="77"/>
      <c r="R22" s="20"/>
      <c r="S22" s="20"/>
      <c r="T22" s="77"/>
      <c r="U22" s="77"/>
      <c r="V22" s="20"/>
      <c r="W22" s="20"/>
      <c r="X22" s="77"/>
      <c r="Y22" s="20"/>
      <c r="Z22" s="20"/>
      <c r="AA22" s="77"/>
      <c r="AB22" s="16"/>
      <c r="AC22" s="15"/>
      <c r="AD22" s="39"/>
    </row>
    <row r="23" spans="2:30" s="27" customFormat="1" ht="14.25" customHeight="1">
      <c r="B23" s="14"/>
      <c r="C23" s="14"/>
      <c r="D23" s="14"/>
      <c r="E23" s="14"/>
      <c r="F23" s="17" t="s">
        <v>19</v>
      </c>
      <c r="G23" s="75"/>
      <c r="H23" s="18" t="s">
        <v>16</v>
      </c>
      <c r="I23" s="20">
        <v>3051</v>
      </c>
      <c r="J23" s="20">
        <v>7948</v>
      </c>
      <c r="K23" s="76">
        <f>J23/'[2]量值1'!I$13*100</f>
        <v>0.0018877593045437148</v>
      </c>
      <c r="L23" s="20">
        <v>2739</v>
      </c>
      <c r="M23" s="20">
        <v>7120</v>
      </c>
      <c r="N23" s="77">
        <f>M23/'[2]量值1'!M$13*100</f>
        <v>0.0018744029518377202</v>
      </c>
      <c r="O23" s="20">
        <v>3139</v>
      </c>
      <c r="P23" s="20">
        <v>8061</v>
      </c>
      <c r="Q23" s="77">
        <f>P23/'[2]量值1'!Q$13*100</f>
        <v>0.0021479564358083134</v>
      </c>
      <c r="R23" s="20">
        <v>4973</v>
      </c>
      <c r="S23" s="20">
        <v>13060</v>
      </c>
      <c r="T23" s="77">
        <f>S23/'[2]量值1'!U$13*100</f>
        <v>0.003336047611919908</v>
      </c>
      <c r="U23" s="77"/>
      <c r="V23" s="20">
        <v>4944.97</v>
      </c>
      <c r="W23" s="20">
        <v>14343.701</v>
      </c>
      <c r="X23" s="77">
        <f>W23/'[2]量值1'!Z$13*100</f>
        <v>0.0039421560714276065</v>
      </c>
      <c r="Y23" s="20">
        <v>12482.08</v>
      </c>
      <c r="Z23" s="20">
        <v>35444.31</v>
      </c>
      <c r="AA23" s="77">
        <f>Z23/'[2]量值1'!AD$13*100</f>
        <v>0.010039421727189064</v>
      </c>
      <c r="AB23" s="16" t="s">
        <v>50</v>
      </c>
      <c r="AC23" s="15" t="s">
        <v>57</v>
      </c>
      <c r="AD23" s="39"/>
    </row>
    <row r="24" spans="2:30" s="27" customFormat="1" ht="14.25" customHeight="1">
      <c r="B24" s="14"/>
      <c r="C24" s="14"/>
      <c r="D24" s="14"/>
      <c r="E24" s="14"/>
      <c r="F24" s="17"/>
      <c r="G24" s="75"/>
      <c r="H24" s="18" t="s">
        <v>17</v>
      </c>
      <c r="I24" s="20"/>
      <c r="J24" s="20"/>
      <c r="K24" s="76"/>
      <c r="L24" s="20"/>
      <c r="M24" s="20"/>
      <c r="N24" s="77"/>
      <c r="O24" s="20"/>
      <c r="P24" s="20"/>
      <c r="Q24" s="77"/>
      <c r="R24" s="20"/>
      <c r="S24" s="20"/>
      <c r="T24" s="77"/>
      <c r="U24" s="77"/>
      <c r="V24" s="20"/>
      <c r="W24" s="20"/>
      <c r="X24" s="77"/>
      <c r="Y24" s="20"/>
      <c r="Z24" s="20"/>
      <c r="AA24" s="77"/>
      <c r="AB24" s="16"/>
      <c r="AC24" s="15"/>
      <c r="AD24" s="39"/>
    </row>
    <row r="25" spans="2:30" s="27" customFormat="1" ht="14.25" customHeight="1">
      <c r="B25" s="14"/>
      <c r="C25" s="14"/>
      <c r="D25" s="14"/>
      <c r="E25" s="18" t="s">
        <v>58</v>
      </c>
      <c r="F25" s="17" t="s">
        <v>59</v>
      </c>
      <c r="G25" s="75"/>
      <c r="H25" s="18" t="s">
        <v>16</v>
      </c>
      <c r="I25" s="20">
        <v>6145</v>
      </c>
      <c r="J25" s="20">
        <v>7374</v>
      </c>
      <c r="K25" s="76">
        <f>J25/'[2]量值1'!I$13*100</f>
        <v>0.0017514264106322792</v>
      </c>
      <c r="L25" s="20">
        <v>4667</v>
      </c>
      <c r="M25" s="20">
        <v>6720</v>
      </c>
      <c r="N25" s="77">
        <f>M25/'[2]量值1'!M$13*100</f>
        <v>0.0017690994152176238</v>
      </c>
      <c r="O25" s="20">
        <v>5043</v>
      </c>
      <c r="P25" s="20">
        <v>7262</v>
      </c>
      <c r="Q25" s="77">
        <f>P25/'[2]量值1'!Q$13*100</f>
        <v>0.0019350526779357365</v>
      </c>
      <c r="R25" s="20">
        <v>4299</v>
      </c>
      <c r="S25" s="20">
        <v>6190</v>
      </c>
      <c r="T25" s="77">
        <f>S25/'[2]量值1'!U$13*100</f>
        <v>0.001581174174409206</v>
      </c>
      <c r="U25" s="77"/>
      <c r="V25" s="20">
        <v>4759.82</v>
      </c>
      <c r="W25" s="20">
        <v>6854.14</v>
      </c>
      <c r="X25" s="77">
        <f>W25/'[2]量值1'!Z$13*100</f>
        <v>0.001883759959540067</v>
      </c>
      <c r="Y25" s="20">
        <v>5953.15</v>
      </c>
      <c r="Z25" s="20">
        <v>8572.536</v>
      </c>
      <c r="AA25" s="77">
        <f>Z25/'[2]量值1'!AD$13*100</f>
        <v>0.0024281275097613815</v>
      </c>
      <c r="AB25" s="16" t="s">
        <v>50</v>
      </c>
      <c r="AC25" s="15" t="s">
        <v>60</v>
      </c>
      <c r="AD25" s="39"/>
    </row>
    <row r="26" spans="2:30" s="27" customFormat="1" ht="14.25" customHeight="1">
      <c r="B26" s="14"/>
      <c r="C26" s="14"/>
      <c r="D26" s="14"/>
      <c r="E26" s="14"/>
      <c r="F26" s="17"/>
      <c r="G26" s="75"/>
      <c r="H26" s="18" t="s">
        <v>17</v>
      </c>
      <c r="I26" s="20"/>
      <c r="J26" s="20"/>
      <c r="K26" s="76"/>
      <c r="L26" s="20"/>
      <c r="M26" s="20"/>
      <c r="N26" s="77"/>
      <c r="O26" s="20"/>
      <c r="P26" s="20"/>
      <c r="Q26" s="77"/>
      <c r="R26" s="20"/>
      <c r="S26" s="20"/>
      <c r="T26" s="77"/>
      <c r="U26" s="77"/>
      <c r="V26" s="20"/>
      <c r="W26" s="20"/>
      <c r="X26" s="77"/>
      <c r="Y26" s="20"/>
      <c r="Z26" s="20"/>
      <c r="AA26" s="77"/>
      <c r="AB26" s="16"/>
      <c r="AC26" s="15"/>
      <c r="AD26" s="39"/>
    </row>
    <row r="27" spans="2:30" s="27" customFormat="1" ht="14.25" customHeight="1">
      <c r="B27" s="14"/>
      <c r="C27" s="14"/>
      <c r="D27" s="14"/>
      <c r="E27" s="18" t="s">
        <v>61</v>
      </c>
      <c r="F27" s="17" t="s">
        <v>62</v>
      </c>
      <c r="G27" s="75"/>
      <c r="H27" s="18" t="s">
        <v>16</v>
      </c>
      <c r="I27" s="20">
        <v>3661</v>
      </c>
      <c r="J27" s="20">
        <v>70343</v>
      </c>
      <c r="K27" s="76">
        <f>J27/'[2]量值1'!I$13*100</f>
        <v>0.016707429889219746</v>
      </c>
      <c r="L27" s="20">
        <v>6626</v>
      </c>
      <c r="M27" s="20">
        <v>106474</v>
      </c>
      <c r="N27" s="77">
        <f>M27/'[2]量值1'!M$13*100</f>
        <v>0.028030221895220427</v>
      </c>
      <c r="O27" s="20">
        <v>5888</v>
      </c>
      <c r="P27" s="20">
        <v>108004</v>
      </c>
      <c r="Q27" s="77">
        <f>P27/'[2]量值1'!Q$13*100</f>
        <v>0.028779045638635543</v>
      </c>
      <c r="R27" s="20">
        <v>4082</v>
      </c>
      <c r="S27" s="20">
        <v>81410</v>
      </c>
      <c r="T27" s="77">
        <f>S27/'[2]量值1'!U$13*100</f>
        <v>0.020795377954548215</v>
      </c>
      <c r="U27" s="77"/>
      <c r="V27" s="20">
        <v>895.98</v>
      </c>
      <c r="W27" s="20">
        <v>1361.889</v>
      </c>
      <c r="X27" s="77">
        <f>W27/'[2]量值1'!Z$13*100</f>
        <v>0.0003742952387225913</v>
      </c>
      <c r="Y27" s="20">
        <v>1726.69</v>
      </c>
      <c r="Z27" s="20">
        <v>2634.928</v>
      </c>
      <c r="AA27" s="77">
        <f>Z27/'[2]量值1'!AD$13*100</f>
        <v>0.0007463300431798172</v>
      </c>
      <c r="AB27" s="16" t="s">
        <v>50</v>
      </c>
      <c r="AC27" s="15" t="s">
        <v>63</v>
      </c>
      <c r="AD27" s="39"/>
    </row>
    <row r="28" spans="2:30" s="27" customFormat="1" ht="14.25" customHeight="1">
      <c r="B28" s="14"/>
      <c r="C28" s="14"/>
      <c r="D28" s="14"/>
      <c r="E28" s="14"/>
      <c r="F28" s="17"/>
      <c r="G28" s="75"/>
      <c r="H28" s="18" t="s">
        <v>17</v>
      </c>
      <c r="I28" s="20"/>
      <c r="J28" s="20"/>
      <c r="K28" s="76"/>
      <c r="L28" s="20"/>
      <c r="M28" s="20"/>
      <c r="N28" s="77"/>
      <c r="O28" s="20"/>
      <c r="P28" s="20"/>
      <c r="Q28" s="77"/>
      <c r="R28" s="20"/>
      <c r="S28" s="20"/>
      <c r="T28" s="77"/>
      <c r="U28" s="77"/>
      <c r="V28" s="20"/>
      <c r="W28" s="20"/>
      <c r="X28" s="77"/>
      <c r="Y28" s="20"/>
      <c r="Z28" s="20"/>
      <c r="AA28" s="77"/>
      <c r="AB28" s="14"/>
      <c r="AC28" s="15"/>
      <c r="AD28" s="39"/>
    </row>
    <row r="29" spans="2:30" s="27" customFormat="1" ht="14.25" customHeight="1">
      <c r="B29" s="14"/>
      <c r="C29" s="14"/>
      <c r="D29" s="18" t="s">
        <v>64</v>
      </c>
      <c r="E29" s="100" t="s">
        <v>65</v>
      </c>
      <c r="F29" s="100"/>
      <c r="G29" s="75"/>
      <c r="H29" s="18" t="s">
        <v>20</v>
      </c>
      <c r="I29" s="20">
        <v>2163</v>
      </c>
      <c r="J29" s="20">
        <v>15142</v>
      </c>
      <c r="K29" s="76">
        <f>J29/'[2]量值1'!I$13*100</f>
        <v>0.0035964332397333838</v>
      </c>
      <c r="L29" s="20">
        <v>1233</v>
      </c>
      <c r="M29" s="20">
        <v>8753</v>
      </c>
      <c r="N29" s="77">
        <f>M29/'[2]量值1'!M$13*100</f>
        <v>0.002304304640089265</v>
      </c>
      <c r="O29" s="20">
        <v>1426</v>
      </c>
      <c r="P29" s="20">
        <v>10127</v>
      </c>
      <c r="Q29" s="77">
        <f>P29/'[2]量值1'!Q$13*100</f>
        <v>0.0026984685306327737</v>
      </c>
      <c r="R29" s="20">
        <v>1717</v>
      </c>
      <c r="S29" s="20">
        <v>12017</v>
      </c>
      <c r="T29" s="77">
        <f>S29/'[2]量值1'!U$13*100</f>
        <v>0.0030696235951333485</v>
      </c>
      <c r="U29" s="77"/>
      <c r="V29" s="20">
        <v>1550.12</v>
      </c>
      <c r="W29" s="20">
        <v>11625.9</v>
      </c>
      <c r="X29" s="77">
        <f>W29/'[2]量值1'!Z$13*100</f>
        <v>0.0031952082848638727</v>
      </c>
      <c r="Y29" s="20">
        <v>594.031</v>
      </c>
      <c r="Z29" s="20">
        <v>4455.232</v>
      </c>
      <c r="AA29" s="77">
        <f>Z29/'[2]量值1'!AD$13*100</f>
        <v>0.0012619219541999262</v>
      </c>
      <c r="AB29" s="83" t="s">
        <v>66</v>
      </c>
      <c r="AC29" s="15" t="s">
        <v>67</v>
      </c>
      <c r="AD29" s="39"/>
    </row>
    <row r="30" spans="2:30" s="27" customFormat="1" ht="14.25" customHeight="1">
      <c r="B30" s="14"/>
      <c r="C30" s="14"/>
      <c r="D30" s="18"/>
      <c r="E30" s="17"/>
      <c r="F30" s="14"/>
      <c r="G30" s="75"/>
      <c r="H30" s="14"/>
      <c r="I30" s="20"/>
      <c r="J30" s="20"/>
      <c r="K30" s="76"/>
      <c r="L30" s="20"/>
      <c r="M30" s="20"/>
      <c r="N30" s="77"/>
      <c r="O30" s="20"/>
      <c r="P30" s="20"/>
      <c r="Q30" s="77"/>
      <c r="R30" s="14"/>
      <c r="S30" s="14"/>
      <c r="T30" s="77"/>
      <c r="U30" s="77"/>
      <c r="V30" s="20"/>
      <c r="W30" s="20"/>
      <c r="X30" s="77"/>
      <c r="Y30" s="20"/>
      <c r="Z30" s="20"/>
      <c r="AA30" s="77"/>
      <c r="AC30" s="15"/>
      <c r="AD30" s="39"/>
    </row>
    <row r="31" spans="2:30" s="27" customFormat="1" ht="14.25" customHeight="1">
      <c r="B31" s="14"/>
      <c r="C31" s="84">
        <v>2</v>
      </c>
      <c r="D31" s="100" t="s">
        <v>68</v>
      </c>
      <c r="E31" s="100"/>
      <c r="F31" s="100"/>
      <c r="G31" s="75"/>
      <c r="H31" s="16"/>
      <c r="I31" s="20"/>
      <c r="J31" s="20">
        <v>294689</v>
      </c>
      <c r="K31" s="76">
        <f>J31/'[2]量值1'!I$13*100</f>
        <v>0.06999269019837479</v>
      </c>
      <c r="L31" s="20"/>
      <c r="M31" s="20">
        <v>283071</v>
      </c>
      <c r="N31" s="77">
        <f>M31/'[2]量值1'!M$13*100</f>
        <v>0.07452094353646845</v>
      </c>
      <c r="O31" s="20"/>
      <c r="P31" s="20">
        <v>265823</v>
      </c>
      <c r="Q31" s="77">
        <f>P31/'[2]量值1'!Q$13*100</f>
        <v>0.07083193445427036</v>
      </c>
      <c r="R31" s="14"/>
      <c r="S31" s="20">
        <v>275392</v>
      </c>
      <c r="T31" s="77">
        <f>S31/'[2]量值1'!U$13*100</f>
        <v>0.0703461580353635</v>
      </c>
      <c r="U31" s="77"/>
      <c r="V31" s="20"/>
      <c r="W31" s="20">
        <v>174330.585</v>
      </c>
      <c r="X31" s="77">
        <f>W31/'[2]量值1'!Z$13*100</f>
        <v>0.047912207183716145</v>
      </c>
      <c r="Y31" s="20"/>
      <c r="Z31" s="20">
        <v>485800.422</v>
      </c>
      <c r="AA31" s="77">
        <f>Z31/'[2]量值1'!AD$13*100</f>
        <v>0.13760051505317544</v>
      </c>
      <c r="AB31" s="16"/>
      <c r="AC31" s="15" t="s">
        <v>69</v>
      </c>
      <c r="AD31" s="39"/>
    </row>
    <row r="32" spans="2:30" s="27" customFormat="1" ht="14.25" customHeight="1">
      <c r="B32" s="14"/>
      <c r="C32" s="14"/>
      <c r="D32" s="14"/>
      <c r="E32" s="14"/>
      <c r="F32" s="23"/>
      <c r="G32" s="75"/>
      <c r="H32" s="16"/>
      <c r="I32" s="20"/>
      <c r="J32" s="20"/>
      <c r="K32" s="76"/>
      <c r="L32" s="20"/>
      <c r="M32" s="20"/>
      <c r="N32" s="77"/>
      <c r="O32" s="20"/>
      <c r="P32" s="20"/>
      <c r="Q32" s="77"/>
      <c r="R32" s="14"/>
      <c r="S32" s="14"/>
      <c r="T32" s="77"/>
      <c r="U32" s="77"/>
      <c r="V32" s="77"/>
      <c r="W32" s="77"/>
      <c r="X32" s="77"/>
      <c r="Y32" s="77"/>
      <c r="Z32" s="77"/>
      <c r="AA32" s="77"/>
      <c r="AB32" s="16"/>
      <c r="AC32" s="15" t="s">
        <v>70</v>
      </c>
      <c r="AD32" s="39"/>
    </row>
    <row r="33" spans="2:30" s="27" customFormat="1" ht="14.25" customHeight="1">
      <c r="B33" s="85" t="s">
        <v>71</v>
      </c>
      <c r="C33" s="100" t="s">
        <v>72</v>
      </c>
      <c r="D33" s="100"/>
      <c r="E33" s="100"/>
      <c r="F33" s="100"/>
      <c r="G33" s="75"/>
      <c r="H33" s="18" t="s">
        <v>21</v>
      </c>
      <c r="I33" s="20">
        <v>1239634</v>
      </c>
      <c r="J33" s="20">
        <v>97431010</v>
      </c>
      <c r="K33" s="76">
        <f>J33/'[2]量值1'!I$13*100</f>
        <v>23.14120479096524</v>
      </c>
      <c r="L33" s="20">
        <v>1307008</v>
      </c>
      <c r="M33" s="20">
        <v>97200353</v>
      </c>
      <c r="N33" s="77">
        <f>M33/'[2]量值1'!M$13*100</f>
        <v>25.588852329054557</v>
      </c>
      <c r="O33" s="20">
        <v>1348152</v>
      </c>
      <c r="P33" s="20">
        <v>94132070</v>
      </c>
      <c r="Q33" s="77">
        <f>P33/'[2]量值1'!Q$13*100</f>
        <v>25.082692664986812</v>
      </c>
      <c r="R33" s="20">
        <f>SUM(R35:R45)</f>
        <v>1363867</v>
      </c>
      <c r="S33" s="20">
        <v>90436892</v>
      </c>
      <c r="T33" s="77">
        <f>S33/'[2]量值1'!U$13*100</f>
        <v>23.10120808469055</v>
      </c>
      <c r="U33" s="77"/>
      <c r="V33" s="20">
        <v>1357351</v>
      </c>
      <c r="W33" s="20">
        <v>90728516</v>
      </c>
      <c r="X33" s="77">
        <f>W33/'[2]量值1'!Z$13*100</f>
        <v>24.93540336632901</v>
      </c>
      <c r="Y33" s="20">
        <v>1316904</v>
      </c>
      <c r="Z33" s="20">
        <v>90218461</v>
      </c>
      <c r="AA33" s="77">
        <f>Z33/'[2]量值1'!AD$13*100</f>
        <v>25.553923254732823</v>
      </c>
      <c r="AB33" s="16" t="s">
        <v>22</v>
      </c>
      <c r="AC33" s="15" t="s">
        <v>73</v>
      </c>
      <c r="AD33" s="85"/>
    </row>
    <row r="34" spans="2:30" s="27" customFormat="1" ht="14.25" customHeight="1">
      <c r="B34" s="14"/>
      <c r="C34" s="14"/>
      <c r="D34" s="14"/>
      <c r="E34" s="14"/>
      <c r="F34" s="23"/>
      <c r="G34" s="75"/>
      <c r="H34" s="14"/>
      <c r="I34" s="20"/>
      <c r="J34" s="20"/>
      <c r="K34" s="76"/>
      <c r="L34" s="20"/>
      <c r="M34" s="20"/>
      <c r="N34" s="77"/>
      <c r="O34" s="20"/>
      <c r="P34" s="20"/>
      <c r="Q34" s="77"/>
      <c r="R34" s="20"/>
      <c r="S34" s="20"/>
      <c r="T34" s="77"/>
      <c r="U34" s="77"/>
      <c r="V34" s="20"/>
      <c r="W34" s="20"/>
      <c r="X34" s="77"/>
      <c r="Y34" s="20"/>
      <c r="Z34" s="20"/>
      <c r="AA34" s="77"/>
      <c r="AB34" s="16"/>
      <c r="AC34" s="15"/>
      <c r="AD34" s="39"/>
    </row>
    <row r="35" spans="2:30" s="27" customFormat="1" ht="14.25" customHeight="1">
      <c r="B35" s="14"/>
      <c r="C35" s="16">
        <v>1</v>
      </c>
      <c r="D35" s="100" t="s">
        <v>74</v>
      </c>
      <c r="E35" s="107"/>
      <c r="F35" s="107"/>
      <c r="G35" s="75"/>
      <c r="H35" s="18" t="s">
        <v>21</v>
      </c>
      <c r="I35" s="20">
        <v>668979</v>
      </c>
      <c r="J35" s="20">
        <v>43827522</v>
      </c>
      <c r="K35" s="76">
        <f>J35/'[2]量值1'!I$13*100</f>
        <v>10.409639211197078</v>
      </c>
      <c r="L35" s="20">
        <v>748256</v>
      </c>
      <c r="M35" s="20">
        <v>49041321</v>
      </c>
      <c r="N35" s="77">
        <f>M35/'[2]量值1'!M$13*100</f>
        <v>12.910561354553538</v>
      </c>
      <c r="O35" s="20">
        <v>839190</v>
      </c>
      <c r="P35" s="20">
        <v>49204534</v>
      </c>
      <c r="Q35" s="77">
        <f>P35/'[2]量值1'!Q$13*100</f>
        <v>13.111176712101349</v>
      </c>
      <c r="R35" s="20">
        <v>854667</v>
      </c>
      <c r="S35" s="20">
        <v>48914010</v>
      </c>
      <c r="T35" s="77">
        <f>S35/'[2]量值1'!U$13*100</f>
        <v>12.494599253440008</v>
      </c>
      <c r="U35" s="77"/>
      <c r="V35" s="20">
        <v>886859</v>
      </c>
      <c r="W35" s="20">
        <v>47179642</v>
      </c>
      <c r="X35" s="77">
        <f>W35/'[2]量值1'!Z$13*100</f>
        <v>12.966633378517923</v>
      </c>
      <c r="Y35" s="20">
        <v>795621.5</v>
      </c>
      <c r="Z35" s="20">
        <v>46659957</v>
      </c>
      <c r="AA35" s="77">
        <f>Z35/'[2]量值1'!AD$13*100</f>
        <v>13.216197073536131</v>
      </c>
      <c r="AB35" s="16" t="s">
        <v>22</v>
      </c>
      <c r="AC35" s="19" t="s">
        <v>75</v>
      </c>
      <c r="AD35" s="39"/>
    </row>
    <row r="36" spans="2:30" s="27" customFormat="1" ht="14.25" customHeight="1">
      <c r="B36" s="14"/>
      <c r="C36" s="16"/>
      <c r="D36" s="14"/>
      <c r="E36" s="14"/>
      <c r="F36" s="23"/>
      <c r="G36" s="75"/>
      <c r="H36" s="16"/>
      <c r="I36" s="20"/>
      <c r="J36" s="20"/>
      <c r="K36" s="76"/>
      <c r="L36" s="20"/>
      <c r="M36" s="20"/>
      <c r="N36" s="77"/>
      <c r="O36" s="20"/>
      <c r="P36" s="20"/>
      <c r="Q36" s="77"/>
      <c r="R36" s="20"/>
      <c r="S36" s="20"/>
      <c r="T36" s="77"/>
      <c r="U36" s="77"/>
      <c r="V36" s="20"/>
      <c r="W36" s="20"/>
      <c r="X36" s="77"/>
      <c r="Y36" s="20"/>
      <c r="Z36" s="20"/>
      <c r="AA36" s="77"/>
      <c r="AB36" s="16"/>
      <c r="AC36" s="19"/>
      <c r="AD36" s="39"/>
    </row>
    <row r="37" spans="2:30" s="27" customFormat="1" ht="14.25" customHeight="1">
      <c r="B37" s="14"/>
      <c r="C37" s="16">
        <v>2</v>
      </c>
      <c r="D37" s="100" t="s">
        <v>76</v>
      </c>
      <c r="E37" s="107"/>
      <c r="F37" s="107"/>
      <c r="G37" s="75"/>
      <c r="H37" s="18" t="s">
        <v>21</v>
      </c>
      <c r="I37" s="20">
        <v>256655</v>
      </c>
      <c r="J37" s="20">
        <v>16585512</v>
      </c>
      <c r="K37" s="76">
        <f>J37/'[2]量值1'!I$13*100</f>
        <v>3.9392871915729035</v>
      </c>
      <c r="L37" s="20">
        <v>247575</v>
      </c>
      <c r="M37" s="20">
        <v>16672657</v>
      </c>
      <c r="N37" s="77">
        <f>M37/'[2]量值1'!M$13*100</f>
        <v>4.389224367384527</v>
      </c>
      <c r="O37" s="20">
        <v>209721</v>
      </c>
      <c r="P37" s="20">
        <v>13139501</v>
      </c>
      <c r="Q37" s="77">
        <f>P37/'[2]量值1'!Q$13*100</f>
        <v>3.501187909224633</v>
      </c>
      <c r="R37" s="20">
        <v>205640</v>
      </c>
      <c r="S37" s="20">
        <v>13429176</v>
      </c>
      <c r="T37" s="77">
        <f>S37/'[2]量值1'!U$13*100</f>
        <v>3.430349963618081</v>
      </c>
      <c r="U37" s="77"/>
      <c r="V37" s="20">
        <v>169520</v>
      </c>
      <c r="W37" s="20">
        <v>13065601</v>
      </c>
      <c r="X37" s="77">
        <f>W37/'[2]量值1'!Z$13*100</f>
        <v>3.590889011769041</v>
      </c>
      <c r="Y37" s="20">
        <v>158969</v>
      </c>
      <c r="Z37" s="20">
        <v>12287617</v>
      </c>
      <c r="AA37" s="77">
        <f>Z37/'[2]量值1'!AD$13*100</f>
        <v>3.4804054327811063</v>
      </c>
      <c r="AB37" s="16" t="s">
        <v>22</v>
      </c>
      <c r="AC37" s="19" t="s">
        <v>77</v>
      </c>
      <c r="AD37" s="39"/>
    </row>
    <row r="38" spans="2:30" s="27" customFormat="1" ht="14.25" customHeight="1">
      <c r="B38" s="14"/>
      <c r="C38" s="16"/>
      <c r="D38" s="14"/>
      <c r="E38" s="14"/>
      <c r="F38" s="23"/>
      <c r="G38" s="75"/>
      <c r="H38" s="16"/>
      <c r="I38" s="20"/>
      <c r="J38" s="20"/>
      <c r="K38" s="76"/>
      <c r="L38" s="20"/>
      <c r="M38" s="20"/>
      <c r="N38" s="77"/>
      <c r="O38" s="20"/>
      <c r="P38" s="20"/>
      <c r="Q38" s="77"/>
      <c r="R38" s="20"/>
      <c r="S38" s="20"/>
      <c r="T38" s="77"/>
      <c r="U38" s="77"/>
      <c r="V38" s="20"/>
      <c r="W38" s="20"/>
      <c r="X38" s="77"/>
      <c r="Y38" s="20"/>
      <c r="Z38" s="20"/>
      <c r="AA38" s="77"/>
      <c r="AB38" s="16"/>
      <c r="AC38" s="19"/>
      <c r="AD38" s="39"/>
    </row>
    <row r="39" spans="2:30" s="27" customFormat="1" ht="14.25" customHeight="1">
      <c r="B39" s="14"/>
      <c r="C39" s="16">
        <v>3</v>
      </c>
      <c r="D39" s="100" t="s">
        <v>78</v>
      </c>
      <c r="E39" s="107"/>
      <c r="F39" s="107"/>
      <c r="G39" s="75"/>
      <c r="H39" s="18" t="s">
        <v>21</v>
      </c>
      <c r="I39" s="20">
        <v>41032</v>
      </c>
      <c r="J39" s="20">
        <v>4256372</v>
      </c>
      <c r="K39" s="76">
        <f>J39/'[2]量值1'!I$13*100</f>
        <v>1.0109468855811954</v>
      </c>
      <c r="L39" s="20">
        <v>40576</v>
      </c>
      <c r="M39" s="20">
        <v>4524162</v>
      </c>
      <c r="N39" s="77">
        <f>M39/'[2]量值1'!M$13*100</f>
        <v>1.1910256471056244</v>
      </c>
      <c r="O39" s="20">
        <v>43609</v>
      </c>
      <c r="P39" s="20">
        <v>4382122</v>
      </c>
      <c r="Q39" s="77">
        <f>P39/'[2]量值1'!Q$13*100</f>
        <v>1.1676723920601908</v>
      </c>
      <c r="R39" s="20">
        <v>39911</v>
      </c>
      <c r="S39" s="20">
        <v>4284732</v>
      </c>
      <c r="T39" s="77">
        <f>S39/'[2]量值1'!U$13*100</f>
        <v>1.0944923396873516</v>
      </c>
      <c r="U39" s="77"/>
      <c r="V39" s="20">
        <v>44016</v>
      </c>
      <c r="W39" s="20">
        <v>4544135</v>
      </c>
      <c r="X39" s="77">
        <f>W39/'[2]量值1'!Z$13*100</f>
        <v>1.2488889289895744</v>
      </c>
      <c r="Y39" s="20">
        <v>48923</v>
      </c>
      <c r="Z39" s="20">
        <v>4304773</v>
      </c>
      <c r="AA39" s="77">
        <f>Z39/'[2]量值1'!AD$13*100</f>
        <v>1.2193052026352564</v>
      </c>
      <c r="AB39" s="16" t="s">
        <v>22</v>
      </c>
      <c r="AC39" s="19" t="s">
        <v>79</v>
      </c>
      <c r="AD39" s="39"/>
    </row>
    <row r="40" spans="2:30" s="27" customFormat="1" ht="14.25" customHeight="1">
      <c r="B40" s="14"/>
      <c r="C40" s="16"/>
      <c r="D40" s="14"/>
      <c r="E40" s="14"/>
      <c r="F40" s="23"/>
      <c r="G40" s="75"/>
      <c r="H40" s="16"/>
      <c r="I40" s="20"/>
      <c r="J40" s="20"/>
      <c r="K40" s="76"/>
      <c r="L40" s="20"/>
      <c r="M40" s="20"/>
      <c r="N40" s="77"/>
      <c r="O40" s="20"/>
      <c r="P40" s="20"/>
      <c r="Q40" s="77"/>
      <c r="R40" s="20"/>
      <c r="S40" s="20"/>
      <c r="T40" s="77"/>
      <c r="U40" s="77"/>
      <c r="V40" s="20"/>
      <c r="W40" s="20"/>
      <c r="X40" s="77"/>
      <c r="Y40" s="20"/>
      <c r="Z40" s="20"/>
      <c r="AA40" s="77"/>
      <c r="AB40" s="16"/>
      <c r="AC40" s="19"/>
      <c r="AD40" s="39"/>
    </row>
    <row r="41" spans="2:30" s="27" customFormat="1" ht="14.25" customHeight="1">
      <c r="B41" s="14"/>
      <c r="C41" s="16">
        <v>4</v>
      </c>
      <c r="D41" s="100" t="s">
        <v>80</v>
      </c>
      <c r="E41" s="107"/>
      <c r="F41" s="107"/>
      <c r="G41" s="75"/>
      <c r="H41" s="18" t="s">
        <v>21</v>
      </c>
      <c r="I41" s="20">
        <v>34889.4</v>
      </c>
      <c r="J41" s="20">
        <v>3135682</v>
      </c>
      <c r="K41" s="76">
        <f>J41/'[2]量值1'!I$13*100</f>
        <v>0.7447675983379776</v>
      </c>
      <c r="L41" s="20">
        <v>31354</v>
      </c>
      <c r="M41" s="20">
        <v>2878316</v>
      </c>
      <c r="N41" s="77">
        <f>M41/'[2]量值1'!M$13*100</f>
        <v>0.7577421357755253</v>
      </c>
      <c r="O41" s="20">
        <v>26033</v>
      </c>
      <c r="P41" s="20">
        <v>4201394</v>
      </c>
      <c r="Q41" s="77">
        <f>P41/'[2]量值1'!Q$13*100</f>
        <v>1.1195151075135137</v>
      </c>
      <c r="R41" s="20">
        <v>24035</v>
      </c>
      <c r="S41" s="20">
        <v>3388202</v>
      </c>
      <c r="T41" s="77">
        <f>S41/'[2]量值1'!U$13*100</f>
        <v>0.8654826332926688</v>
      </c>
      <c r="U41" s="77"/>
      <c r="V41" s="20">
        <v>28282</v>
      </c>
      <c r="W41" s="20">
        <v>3550237</v>
      </c>
      <c r="X41" s="77">
        <f>W41/'[2]量值1'!Z$13*100</f>
        <v>0.9757306252101137</v>
      </c>
      <c r="Y41" s="20">
        <v>26763</v>
      </c>
      <c r="Z41" s="20">
        <v>3343174</v>
      </c>
      <c r="AA41" s="77">
        <f>Z41/'[2]量值1'!AD$13*100</f>
        <v>0.9469371443081717</v>
      </c>
      <c r="AB41" s="16" t="s">
        <v>22</v>
      </c>
      <c r="AC41" s="19" t="s">
        <v>81</v>
      </c>
      <c r="AD41" s="39"/>
    </row>
    <row r="42" spans="2:30" s="27" customFormat="1" ht="14.25" customHeight="1">
      <c r="B42" s="14"/>
      <c r="C42" s="16"/>
      <c r="D42" s="14"/>
      <c r="E42" s="14"/>
      <c r="F42" s="23"/>
      <c r="G42" s="75"/>
      <c r="H42" s="16"/>
      <c r="I42" s="20"/>
      <c r="J42" s="20"/>
      <c r="K42" s="76"/>
      <c r="L42" s="20"/>
      <c r="M42" s="20"/>
      <c r="N42" s="77"/>
      <c r="O42" s="20"/>
      <c r="P42" s="20"/>
      <c r="Q42" s="77"/>
      <c r="R42" s="20"/>
      <c r="S42" s="20"/>
      <c r="T42" s="77"/>
      <c r="U42" s="77"/>
      <c r="V42" s="20"/>
      <c r="W42" s="20"/>
      <c r="X42" s="77"/>
      <c r="Y42" s="20"/>
      <c r="Z42" s="20"/>
      <c r="AA42" s="77"/>
      <c r="AB42" s="16"/>
      <c r="AC42" s="19"/>
      <c r="AD42" s="39"/>
    </row>
    <row r="43" spans="2:30" s="27" customFormat="1" ht="14.25" customHeight="1">
      <c r="B43" s="14"/>
      <c r="C43" s="16">
        <v>5</v>
      </c>
      <c r="D43" s="100" t="s">
        <v>82</v>
      </c>
      <c r="E43" s="107"/>
      <c r="F43" s="107"/>
      <c r="G43" s="75"/>
      <c r="H43" s="18" t="s">
        <v>21</v>
      </c>
      <c r="I43" s="20">
        <v>444</v>
      </c>
      <c r="J43" s="20">
        <v>34161</v>
      </c>
      <c r="K43" s="76">
        <f>J43/'[2]量值1'!I$13*100</f>
        <v>0.008113707297750107</v>
      </c>
      <c r="L43" s="20">
        <v>412</v>
      </c>
      <c r="M43" s="20">
        <v>18170</v>
      </c>
      <c r="N43" s="77">
        <f>M43/'[2]量值1'!M$13*100</f>
        <v>0.00478341315096789</v>
      </c>
      <c r="O43" s="20">
        <v>467</v>
      </c>
      <c r="P43" s="20">
        <v>24009.4</v>
      </c>
      <c r="Q43" s="77">
        <f>P43/'[2]量值1'!Q$13*100</f>
        <v>0.006397611369544241</v>
      </c>
      <c r="R43" s="20">
        <v>580</v>
      </c>
      <c r="S43" s="20">
        <v>28558</v>
      </c>
      <c r="T43" s="77">
        <f>S43/'[2]量值1'!U$13*100</f>
        <v>0.007294858170077238</v>
      </c>
      <c r="U43" s="77"/>
      <c r="V43" s="20">
        <v>557</v>
      </c>
      <c r="W43" s="20">
        <v>26200</v>
      </c>
      <c r="X43" s="77">
        <f>W43/'[2]量值1'!Z$13*100</f>
        <v>0.007200686145884057</v>
      </c>
      <c r="Y43" s="20">
        <v>609</v>
      </c>
      <c r="Z43" s="20">
        <v>30202</v>
      </c>
      <c r="AA43" s="77">
        <f>Z43/'[2]量值1'!AD$13*100</f>
        <v>0.00855456390615487</v>
      </c>
      <c r="AB43" s="16" t="s">
        <v>22</v>
      </c>
      <c r="AC43" s="19" t="s">
        <v>83</v>
      </c>
      <c r="AD43" s="39"/>
    </row>
    <row r="44" spans="2:30" s="27" customFormat="1" ht="14.25" customHeight="1">
      <c r="B44" s="14"/>
      <c r="C44" s="16"/>
      <c r="D44" s="14"/>
      <c r="E44" s="14"/>
      <c r="F44" s="23"/>
      <c r="G44" s="75"/>
      <c r="H44" s="14"/>
      <c r="I44" s="20"/>
      <c r="J44" s="20"/>
      <c r="K44" s="76"/>
      <c r="L44" s="20"/>
      <c r="M44" s="20"/>
      <c r="N44" s="77"/>
      <c r="O44" s="20"/>
      <c r="P44" s="20"/>
      <c r="Q44" s="77"/>
      <c r="R44" s="20"/>
      <c r="S44" s="20"/>
      <c r="T44" s="77"/>
      <c r="U44" s="77"/>
      <c r="V44" s="20"/>
      <c r="W44" s="20"/>
      <c r="X44" s="77"/>
      <c r="Y44" s="20"/>
      <c r="Z44" s="20"/>
      <c r="AA44" s="77"/>
      <c r="AB44" s="86"/>
      <c r="AC44" s="87" t="s">
        <v>84</v>
      </c>
      <c r="AD44" s="39"/>
    </row>
    <row r="45" spans="2:30" s="27" customFormat="1" ht="14.25" customHeight="1">
      <c r="B45" s="14"/>
      <c r="C45" s="16">
        <v>6</v>
      </c>
      <c r="D45" s="100" t="s">
        <v>85</v>
      </c>
      <c r="E45" s="107"/>
      <c r="F45" s="107"/>
      <c r="G45" s="75"/>
      <c r="H45" s="18" t="s">
        <v>21</v>
      </c>
      <c r="I45" s="20">
        <v>237635</v>
      </c>
      <c r="J45" s="20">
        <v>29591761</v>
      </c>
      <c r="K45" s="76">
        <f>J45/'[2]量值1'!I$13*100</f>
        <v>7.028450196978338</v>
      </c>
      <c r="L45" s="20">
        <v>238835</v>
      </c>
      <c r="M45" s="20">
        <v>24065727</v>
      </c>
      <c r="N45" s="77">
        <f>M45/'[2]量值1'!M$13*100</f>
        <v>6.335515411084372</v>
      </c>
      <c r="O45" s="20">
        <v>229132</v>
      </c>
      <c r="P45" s="20">
        <v>23180510</v>
      </c>
      <c r="Q45" s="77">
        <f>P45/'[2]量值1'!Q$13*100</f>
        <v>6.176743039302688</v>
      </c>
      <c r="R45" s="20">
        <v>239034</v>
      </c>
      <c r="S45" s="20">
        <v>20392213</v>
      </c>
      <c r="T45" s="77">
        <f>S45/'[2]量值1'!U$13*100</f>
        <v>5.208988781042274</v>
      </c>
      <c r="U45" s="77"/>
      <c r="V45" s="20">
        <v>228117</v>
      </c>
      <c r="W45" s="20">
        <v>22362701</v>
      </c>
      <c r="X45" s="77">
        <f>W45/'[2]量值1'!Z$13*100</f>
        <v>6.146060735696471</v>
      </c>
      <c r="Y45" s="20">
        <v>286018</v>
      </c>
      <c r="Z45" s="20">
        <v>23592738</v>
      </c>
      <c r="AA45" s="77">
        <f>Z45/'[2]量值1'!AD$13*100</f>
        <v>6.682523837566003</v>
      </c>
      <c r="AB45" s="86" t="s">
        <v>22</v>
      </c>
      <c r="AC45" s="88" t="s">
        <v>86</v>
      </c>
      <c r="AD45" s="39"/>
    </row>
    <row r="46" spans="1:30" s="27" customFormat="1" ht="14.25" customHeight="1">
      <c r="A46" s="60"/>
      <c r="B46" s="22"/>
      <c r="C46" s="22"/>
      <c r="D46" s="22"/>
      <c r="E46" s="22"/>
      <c r="F46" s="22"/>
      <c r="G46" s="89"/>
      <c r="H46" s="22"/>
      <c r="I46" s="22"/>
      <c r="J46" s="22"/>
      <c r="K46" s="22"/>
      <c r="L46" s="23"/>
      <c r="M46" s="23"/>
      <c r="N46" s="23"/>
      <c r="O46" s="22"/>
      <c r="P46" s="22"/>
      <c r="Q46" s="22"/>
      <c r="R46" s="22"/>
      <c r="S46" s="90"/>
      <c r="T46" s="90"/>
      <c r="U46" s="91"/>
      <c r="V46" s="90"/>
      <c r="W46" s="90"/>
      <c r="X46" s="90"/>
      <c r="Y46" s="90"/>
      <c r="Z46" s="90"/>
      <c r="AA46" s="92"/>
      <c r="AB46" s="93"/>
      <c r="AC46" s="94" t="s">
        <v>23</v>
      </c>
      <c r="AD46" s="39"/>
    </row>
    <row r="47" spans="1:36" s="27" customFormat="1" ht="14.25" customHeight="1">
      <c r="A47" s="23" t="s">
        <v>24</v>
      </c>
      <c r="B47" s="14"/>
      <c r="C47" s="14"/>
      <c r="D47" s="14"/>
      <c r="E47" s="14"/>
      <c r="G47" s="23"/>
      <c r="H47" s="23"/>
      <c r="I47" s="23"/>
      <c r="J47" s="23"/>
      <c r="K47" s="23"/>
      <c r="L47" s="95"/>
      <c r="M47" s="95"/>
      <c r="N47" s="95"/>
      <c r="V47" s="39" t="s">
        <v>25</v>
      </c>
      <c r="W47" s="39"/>
      <c r="X47" s="39"/>
      <c r="Y47" s="39"/>
      <c r="Z47" s="39"/>
      <c r="AA47" s="23"/>
      <c r="AB47" s="91"/>
      <c r="AC47" s="91"/>
      <c r="AD47" s="91"/>
      <c r="AE47" s="91"/>
      <c r="AF47" s="91"/>
      <c r="AG47" s="91"/>
      <c r="AH47" s="91"/>
      <c r="AI47" s="91"/>
      <c r="AJ47" s="96"/>
    </row>
    <row r="48" spans="1:36" s="27" customFormat="1" ht="14.25" customHeight="1">
      <c r="A48" s="23" t="s">
        <v>26</v>
      </c>
      <c r="B48" s="14"/>
      <c r="C48" s="14"/>
      <c r="D48" s="14"/>
      <c r="E48" s="14"/>
      <c r="G48" s="23"/>
      <c r="H48" s="14"/>
      <c r="I48" s="23"/>
      <c r="J48" s="14"/>
      <c r="K48" s="26"/>
      <c r="L48" s="26"/>
      <c r="M48" s="26"/>
      <c r="N48" s="26"/>
      <c r="V48" s="97" t="s">
        <v>27</v>
      </c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</row>
    <row r="49" spans="1:36" s="27" customFormat="1" ht="14.25" customHeight="1">
      <c r="A49" s="24" t="s">
        <v>8</v>
      </c>
      <c r="C49" s="14"/>
      <c r="D49" s="14"/>
      <c r="E49" s="14"/>
      <c r="F49" s="14"/>
      <c r="G49" s="14"/>
      <c r="H49" s="14"/>
      <c r="I49" s="23"/>
      <c r="J49" s="14"/>
      <c r="K49" s="26"/>
      <c r="L49" s="26"/>
      <c r="M49" s="26"/>
      <c r="N49" s="26"/>
      <c r="V49" s="25" t="s">
        <v>9</v>
      </c>
      <c r="W49" s="39"/>
      <c r="X49" s="39"/>
      <c r="Y49" s="39"/>
      <c r="Z49" s="39"/>
      <c r="AA49" s="23"/>
      <c r="AB49" s="23"/>
      <c r="AC49" s="23"/>
      <c r="AD49" s="23"/>
      <c r="AE49" s="23"/>
      <c r="AF49" s="23"/>
      <c r="AG49" s="23"/>
      <c r="AH49" s="23"/>
      <c r="AI49" s="23"/>
      <c r="AJ49" s="23"/>
    </row>
    <row r="50" spans="2:30" s="27" customFormat="1" ht="13.5" customHeight="1">
      <c r="B50" s="14"/>
      <c r="C50" s="14"/>
      <c r="D50" s="14"/>
      <c r="E50" s="14"/>
      <c r="F50" s="26"/>
      <c r="G50" s="26"/>
      <c r="H50" s="14"/>
      <c r="I50" s="14"/>
      <c r="J50" s="14"/>
      <c r="K50" s="26"/>
      <c r="L50" s="26"/>
      <c r="M50" s="26"/>
      <c r="N50" s="26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39"/>
    </row>
    <row r="51" spans="2:30" s="27" customFormat="1" ht="9" customHeight="1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39"/>
    </row>
  </sheetData>
  <mergeCells count="20">
    <mergeCell ref="O5:Q5"/>
    <mergeCell ref="D41:F41"/>
    <mergeCell ref="E17:F17"/>
    <mergeCell ref="D43:F43"/>
    <mergeCell ref="E29:F29"/>
    <mergeCell ref="D45:F45"/>
    <mergeCell ref="C33:F33"/>
    <mergeCell ref="D35:F35"/>
    <mergeCell ref="D37:F37"/>
    <mergeCell ref="D39:F39"/>
    <mergeCell ref="Y5:AA5"/>
    <mergeCell ref="V2:AC2"/>
    <mergeCell ref="A2:T2"/>
    <mergeCell ref="D31:F31"/>
    <mergeCell ref="V5:X5"/>
    <mergeCell ref="D15:F15"/>
    <mergeCell ref="C13:F13"/>
    <mergeCell ref="R5:T5"/>
    <mergeCell ref="L5:N5"/>
    <mergeCell ref="I5:K5"/>
  </mergeCells>
  <printOptions/>
  <pageMargins left="0.31496062992125984" right="1.5748031496062993" top="0.5511811023622047" bottom="1.5748031496062993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sss</cp:lastModifiedBy>
  <dcterms:created xsi:type="dcterms:W3CDTF">2002-07-08T01:46:19Z</dcterms:created>
  <dcterms:modified xsi:type="dcterms:W3CDTF">2004-07-09T07:01:10Z</dcterms:modified>
  <cp:category/>
  <cp:version/>
  <cp:contentType/>
  <cp:contentStatus/>
</cp:coreProperties>
</file>