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茭白筍等" sheetId="1" r:id="rId1"/>
  </sheets>
  <definedNames/>
  <calcPr fullCalcOnLoad="1"/>
</workbook>
</file>

<file path=xl/sharedStrings.xml><?xml version="1.0" encoding="utf-8"?>
<sst xmlns="http://schemas.openxmlformats.org/spreadsheetml/2006/main" count="155" uniqueCount="90">
  <si>
    <t>Leek</t>
  </si>
  <si>
    <t>Bamboo Shoot</t>
  </si>
  <si>
    <t>Asparagus</t>
  </si>
  <si>
    <t>種植面積</t>
  </si>
  <si>
    <t>收穫面積</t>
  </si>
  <si>
    <t>Planted</t>
  </si>
  <si>
    <t>Harvested</t>
  </si>
  <si>
    <t>Yield</t>
  </si>
  <si>
    <t>Area</t>
  </si>
  <si>
    <t>per ha</t>
  </si>
  <si>
    <t>tion</t>
  </si>
  <si>
    <t>公頃</t>
  </si>
  <si>
    <t>公斤</t>
  </si>
  <si>
    <t>公噸</t>
  </si>
  <si>
    <t>ha</t>
  </si>
  <si>
    <t>kg</t>
  </si>
  <si>
    <t>m.t.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</si>
  <si>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</si>
  <si>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</si>
  <si>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</si>
  <si>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</si>
  <si>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</si>
  <si>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</si>
  <si>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</si>
  <si>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</si>
  <si>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</si>
  <si>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62     90</t>
    </r>
    <r>
      <rPr>
        <sz val="8"/>
        <rFont val="標楷體"/>
        <family val="4"/>
      </rPr>
      <t>年農業統計年報</t>
    </r>
  </si>
  <si>
    <t xml:space="preserve">AG. STATISTICS YEARBOOK 2001        63   </t>
  </si>
  <si>
    <r>
      <t xml:space="preserve"> </t>
    </r>
    <r>
      <rPr>
        <sz val="14"/>
        <rFont val="Times New Roman"/>
        <family val="1"/>
      </rPr>
      <t xml:space="preserve">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</si>
  <si>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Vegetables</t>
  </si>
  <si>
    <r>
      <t xml:space="preserve"> (6) </t>
    </r>
    <r>
      <rPr>
        <sz val="10"/>
        <rFont val="標楷體"/>
        <family val="4"/>
      </rPr>
      <t>茭白筍、韭菜、竹筍、蘆筍</t>
    </r>
  </si>
  <si>
    <t>(6) Water Bamboo, Leek, Bamboo Shoot and Asparagus</t>
  </si>
  <si>
    <r>
      <t>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筍</t>
    </r>
  </si>
  <si>
    <r>
      <t>韭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菜</t>
    </r>
  </si>
  <si>
    <r>
      <t>竹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筍</t>
    </r>
  </si>
  <si>
    <r>
      <t>蘆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筍</t>
    </r>
  </si>
  <si>
    <t>Water Bamboo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</si>
  <si>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</si>
  <si>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頃</t>
    </r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</si>
  <si>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</si>
  <si>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</si>
  <si>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t>Year, District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</si>
  <si>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</si>
  <si>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t>Produc-</t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</si>
  <si>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</si>
  <si>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</si>
  <si>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>34 953</t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</si>
  <si>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</si>
  <si>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</si>
  <si>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</si>
  <si>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</si>
  <si>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</si>
  <si>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</si>
  <si>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</si>
  <si>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</si>
  <si>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</si>
  <si>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</si>
  <si>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</si>
  <si>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</si>
  <si>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</si>
  <si>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</si>
  <si>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</si>
  <si>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</si>
  <si>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</si>
  <si>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</si>
  <si>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</si>
  <si>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</si>
  <si>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</si>
  <si>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</si>
  <si>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</si>
  <si>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</si>
  <si>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</si>
  <si>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</si>
  <si>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</si>
  <si>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</si>
  <si>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</si>
  <si>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</si>
  <si>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</si>
  <si>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</si>
  <si>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</si>
  <si>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</si>
  <si>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</si>
  <si>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</si>
  <si>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</si>
  <si>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</si>
  <si>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</si>
  <si>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竹筍不包括生產竹材為主之竹林竹筍。</t>
    </r>
  </si>
  <si>
    <t xml:space="preserve">   Note   : Bamboo shoot produce from forest bamboo is excluded.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</si>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</sst>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8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7" applyFont="1" applyAlignment="1">
      <alignment/>
      <protection/>
    </xf>
    <xf numFmtId="0" fontId="5" fillId="0" borderId="0" xfId="17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5" fillId="0" borderId="0" xfId="17" applyFont="1" applyAlignment="1">
      <alignment horizontal="right"/>
      <protection/>
    </xf>
    <xf numFmtId="0" fontId="10" fillId="0" borderId="0" xfId="15" applyFont="1" applyAlignment="1">
      <alignment horizontal="center" vertical="top"/>
      <protection/>
    </xf>
    <xf numFmtId="0" fontId="9" fillId="0" borderId="0" xfId="17" applyFont="1" applyAlignment="1">
      <alignment/>
      <protection/>
    </xf>
    <xf numFmtId="0" fontId="5" fillId="0" borderId="0" xfId="17" applyFont="1" applyAlignment="1">
      <alignment horizontal="left"/>
      <protection/>
    </xf>
    <xf numFmtId="0" fontId="12" fillId="0" borderId="0" xfId="17" applyFont="1" applyAlignment="1">
      <alignment horizontal="center"/>
      <protection/>
    </xf>
    <xf numFmtId="0" fontId="12" fillId="0" borderId="0" xfId="17" applyFont="1" applyAlignment="1">
      <alignment/>
      <protection/>
    </xf>
    <xf numFmtId="0" fontId="5" fillId="0" borderId="1" xfId="17" applyFont="1" applyBorder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>
      <alignment/>
      <protection/>
    </xf>
    <xf numFmtId="0" fontId="7" fillId="0" borderId="2" xfId="17" applyFont="1" applyBorder="1">
      <alignment/>
      <protection/>
    </xf>
    <xf numFmtId="0" fontId="6" fillId="0" borderId="0" xfId="17" applyFont="1" applyBorder="1" applyAlignment="1">
      <alignment horizontal="centerContinuous" vertical="center"/>
      <protection/>
    </xf>
    <xf numFmtId="0" fontId="7" fillId="0" borderId="0" xfId="17" applyFont="1" applyBorder="1" applyAlignment="1">
      <alignment horizontal="centerContinuous"/>
      <protection/>
    </xf>
    <xf numFmtId="0" fontId="7" fillId="0" borderId="3" xfId="17" applyFont="1" applyBorder="1" applyAlignment="1">
      <alignment horizontal="centerContinuous"/>
      <protection/>
    </xf>
    <xf numFmtId="0" fontId="6" fillId="0" borderId="4" xfId="17" applyFont="1" applyBorder="1" applyAlignment="1">
      <alignment horizontal="center"/>
      <protection/>
    </xf>
    <xf numFmtId="0" fontId="7" fillId="0" borderId="5" xfId="17" applyFont="1" applyBorder="1" applyAlignment="1">
      <alignment horizontal="center"/>
      <protection/>
    </xf>
    <xf numFmtId="0" fontId="7" fillId="0" borderId="6" xfId="17" applyFont="1" applyBorder="1" applyAlignment="1">
      <alignment horizontal="center"/>
      <protection/>
    </xf>
    <xf numFmtId="0" fontId="7" fillId="0" borderId="0" xfId="17" applyFont="1" applyBorder="1">
      <alignment/>
      <protection/>
    </xf>
    <xf numFmtId="0" fontId="7" fillId="0" borderId="0" xfId="17" applyFont="1" applyAlignment="1">
      <alignment horizontal="centerContinuous" vertical="center"/>
      <protection/>
    </xf>
    <xf numFmtId="0" fontId="7" fillId="0" borderId="3" xfId="17" applyFont="1" applyBorder="1" applyAlignment="1">
      <alignment horizontal="centerContinuous" vertical="center"/>
      <protection/>
    </xf>
    <xf numFmtId="0" fontId="6" fillId="0" borderId="0" xfId="17" applyFont="1" applyAlignment="1">
      <alignment horizontal="centerContinuous" vertical="center"/>
      <protection/>
    </xf>
    <xf numFmtId="0" fontId="8" fillId="0" borderId="0" xfId="17" applyFont="1" applyAlignment="1">
      <alignment horizontal="centerContinuous"/>
      <protection/>
    </xf>
    <xf numFmtId="0" fontId="7" fillId="0" borderId="7" xfId="17" applyFont="1" applyBorder="1">
      <alignment/>
      <protection/>
    </xf>
    <xf numFmtId="0" fontId="7" fillId="0" borderId="0" xfId="17" applyFont="1">
      <alignment/>
      <protection/>
    </xf>
    <xf numFmtId="0" fontId="7" fillId="0" borderId="8" xfId="17" applyFont="1" applyBorder="1" applyAlignment="1">
      <alignment horizontal="centerContinuous"/>
      <protection/>
    </xf>
    <xf numFmtId="0" fontId="7" fillId="0" borderId="8" xfId="17" applyFont="1" applyBorder="1" applyAlignment="1">
      <alignment horizontal="centerContinuous" vertical="center"/>
      <protection/>
    </xf>
    <xf numFmtId="0" fontId="7" fillId="0" borderId="9" xfId="17" applyFont="1" applyBorder="1" applyAlignment="1">
      <alignment horizontal="centerContinuous" vertical="center"/>
      <protection/>
    </xf>
    <xf numFmtId="0" fontId="7" fillId="0" borderId="10" xfId="17" applyFont="1" applyBorder="1" applyAlignment="1">
      <alignment horizontal="center" vertical="center"/>
      <protection/>
    </xf>
    <xf numFmtId="0" fontId="7" fillId="0" borderId="8" xfId="17" applyFont="1" applyBorder="1" applyAlignment="1">
      <alignment horizontal="center" vertical="center"/>
      <protection/>
    </xf>
    <xf numFmtId="0" fontId="7" fillId="0" borderId="9" xfId="17" applyFont="1" applyBorder="1" applyAlignment="1">
      <alignment horizontal="center" vertical="center"/>
      <protection/>
    </xf>
    <xf numFmtId="0" fontId="6" fillId="0" borderId="2" xfId="16" applyFont="1" applyBorder="1" applyAlignment="1" quotePrefix="1">
      <alignment horizontal="center" vertical="center"/>
      <protection/>
    </xf>
    <xf numFmtId="0" fontId="6" fillId="0" borderId="3" xfId="17" applyFont="1" applyBorder="1" applyAlignment="1">
      <alignment horizontal="center"/>
      <protection/>
    </xf>
    <xf numFmtId="0" fontId="7" fillId="0" borderId="0" xfId="17" applyFont="1" applyBorder="1" applyAlignment="1">
      <alignment/>
      <protection/>
    </xf>
    <xf numFmtId="0" fontId="7" fillId="0" borderId="7" xfId="16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7" fillId="0" borderId="3" xfId="17" applyFont="1" applyBorder="1" applyAlignment="1">
      <alignment horizontal="center"/>
      <protection/>
    </xf>
    <xf numFmtId="0" fontId="0" fillId="0" borderId="7" xfId="0" applyBorder="1" applyAlignment="1">
      <alignment vertical="center"/>
    </xf>
    <xf numFmtId="0" fontId="7" fillId="0" borderId="7" xfId="17" applyFont="1" applyBorder="1" applyAlignment="1">
      <alignment horizontal="center"/>
      <protection/>
    </xf>
    <xf numFmtId="0" fontId="7" fillId="0" borderId="11" xfId="17" applyFont="1" applyBorder="1">
      <alignment/>
      <protection/>
    </xf>
    <xf numFmtId="0" fontId="7" fillId="0" borderId="12" xfId="17" applyFont="1" applyBorder="1">
      <alignment/>
      <protection/>
    </xf>
    <xf numFmtId="0" fontId="7" fillId="0" borderId="12" xfId="17" applyFont="1" applyBorder="1" applyAlignment="1">
      <alignment horizontal="center"/>
      <protection/>
    </xf>
    <xf numFmtId="0" fontId="7" fillId="0" borderId="13" xfId="17" applyFont="1" applyBorder="1" applyAlignment="1">
      <alignment horizontal="center"/>
      <protection/>
    </xf>
    <xf numFmtId="0" fontId="13" fillId="0" borderId="2" xfId="17" applyFont="1" applyBorder="1">
      <alignment/>
      <protection/>
    </xf>
    <xf numFmtId="0" fontId="14" fillId="0" borderId="0" xfId="17" applyFont="1" applyAlignment="1">
      <alignment horizontal="right"/>
      <protection/>
    </xf>
    <xf numFmtId="0" fontId="13" fillId="0" borderId="0" xfId="17" applyFont="1" applyBorder="1" applyAlignment="1">
      <alignment horizontal="right"/>
      <protection/>
    </xf>
    <xf numFmtId="0" fontId="14" fillId="0" borderId="2" xfId="17" applyFont="1" applyBorder="1" applyAlignment="1">
      <alignment horizontal="right"/>
      <protection/>
    </xf>
    <xf numFmtId="0" fontId="13" fillId="0" borderId="0" xfId="17" applyFont="1">
      <alignment/>
      <protection/>
    </xf>
    <xf numFmtId="0" fontId="13" fillId="0" borderId="0" xfId="17" applyFont="1" applyAlignment="1">
      <alignment horizontal="right"/>
      <protection/>
    </xf>
    <xf numFmtId="0" fontId="13" fillId="0" borderId="2" xfId="17" applyFont="1" applyBorder="1" applyAlignment="1">
      <alignment horizontal="right"/>
      <protection/>
    </xf>
    <xf numFmtId="0" fontId="6" fillId="0" borderId="2" xfId="17" applyFont="1" applyBorder="1">
      <alignment/>
      <protection/>
    </xf>
    <xf numFmtId="0" fontId="7" fillId="0" borderId="0" xfId="17" applyFont="1" applyAlignment="1">
      <alignment horizontal="right"/>
      <protection/>
    </xf>
    <xf numFmtId="0" fontId="7" fillId="0" borderId="0" xfId="17" applyFont="1" applyBorder="1" applyAlignment="1">
      <alignment horizontal="right"/>
      <protection/>
    </xf>
    <xf numFmtId="0" fontId="7" fillId="0" borderId="2" xfId="17" applyFont="1" applyBorder="1" applyAlignment="1">
      <alignment horizontal="right"/>
      <protection/>
    </xf>
    <xf numFmtId="0" fontId="7" fillId="0" borderId="0" xfId="17" applyFont="1" applyBorder="1" applyAlignment="1">
      <alignment horizontal="left" indent="1"/>
      <protection/>
    </xf>
    <xf numFmtId="0" fontId="6" fillId="0" borderId="2" xfId="17" applyFont="1" applyBorder="1" applyAlignment="1">
      <alignment horizontal="center"/>
      <protection/>
    </xf>
    <xf numFmtId="177" fontId="7" fillId="0" borderId="0" xfId="17" applyNumberFormat="1" applyFont="1" applyFill="1" applyAlignment="1" applyProtection="1">
      <alignment horizontal="right"/>
      <protection locked="0"/>
    </xf>
    <xf numFmtId="177" fontId="7" fillId="0" borderId="0" xfId="17" applyNumberFormat="1" applyFont="1" applyAlignment="1" applyProtection="1">
      <alignment horizontal="right" vertical="center"/>
      <protection locked="0"/>
    </xf>
    <xf numFmtId="177" fontId="7" fillId="0" borderId="2" xfId="17" applyNumberFormat="1" applyFont="1" applyBorder="1" applyAlignment="1" applyProtection="1">
      <alignment horizontal="right" vertical="center"/>
      <protection locked="0"/>
    </xf>
    <xf numFmtId="0" fontId="7" fillId="0" borderId="0" xfId="17" applyFont="1" applyAlignment="1" quotePrefix="1">
      <alignment horizontal="left" indent="1"/>
      <protection/>
    </xf>
    <xf numFmtId="0" fontId="6" fillId="0" borderId="2" xfId="15" applyFont="1" applyBorder="1" applyAlignment="1">
      <alignment horizontal="center"/>
      <protection/>
    </xf>
    <xf numFmtId="0" fontId="7" fillId="0" borderId="0" xfId="15" applyFont="1" applyAlignment="1" quotePrefix="1">
      <alignment horizontal="center"/>
      <protection/>
    </xf>
    <xf numFmtId="0" fontId="7" fillId="0" borderId="2" xfId="15" applyFont="1" applyBorder="1" applyAlignment="1" quotePrefix="1">
      <alignment horizontal="center"/>
      <protection/>
    </xf>
    <xf numFmtId="0" fontId="7" fillId="0" borderId="2" xfId="15" applyFont="1" applyBorder="1" applyAlignment="1" applyProtection="1" quotePrefix="1">
      <alignment horizontal="center"/>
      <protection locked="0"/>
    </xf>
    <xf numFmtId="0" fontId="15" fillId="0" borderId="0" xfId="17" applyFont="1">
      <alignment/>
      <protection/>
    </xf>
    <xf numFmtId="0" fontId="16" fillId="0" borderId="2" xfId="15" applyFont="1" applyBorder="1" applyAlignment="1" quotePrefix="1">
      <alignment horizontal="center"/>
      <protection/>
    </xf>
    <xf numFmtId="177" fontId="16" fillId="0" borderId="0" xfId="17" applyNumberFormat="1" applyFont="1" applyAlignment="1" applyProtection="1">
      <alignment horizontal="right" vertical="center"/>
      <protection locked="0"/>
    </xf>
    <xf numFmtId="181" fontId="16" fillId="0" borderId="0" xfId="17" applyNumberFormat="1" applyFont="1" applyAlignment="1" applyProtection="1">
      <alignment horizontal="right" vertical="center"/>
      <protection locked="0"/>
    </xf>
    <xf numFmtId="0" fontId="16" fillId="0" borderId="7" xfId="15" applyFont="1" applyBorder="1" applyAlignment="1" quotePrefix="1">
      <alignment horizontal="center"/>
      <protection/>
    </xf>
    <xf numFmtId="0" fontId="16" fillId="0" borderId="0" xfId="17" applyFont="1">
      <alignment/>
      <protection/>
    </xf>
    <xf numFmtId="0" fontId="17" fillId="0" borderId="0" xfId="17" applyFont="1">
      <alignment/>
      <protection/>
    </xf>
    <xf numFmtId="0" fontId="6" fillId="0" borderId="2" xfId="17" applyFont="1" applyBorder="1" quotePrefix="1">
      <alignment/>
      <protection/>
    </xf>
    <xf numFmtId="181" fontId="7" fillId="0" borderId="0" xfId="17" applyNumberFormat="1" applyFont="1" applyAlignment="1" applyProtection="1">
      <alignment horizontal="right" vertical="center"/>
      <protection locked="0"/>
    </xf>
    <xf numFmtId="182" fontId="7" fillId="0" borderId="0" xfId="17" applyNumberFormat="1" applyFont="1" applyAlignment="1" applyProtection="1">
      <alignment horizontal="right" vertical="center"/>
      <protection locked="0"/>
    </xf>
    <xf numFmtId="181" fontId="7" fillId="0" borderId="2" xfId="17" applyNumberFormat="1" applyFont="1" applyBorder="1" applyAlignment="1" applyProtection="1">
      <alignment horizontal="right" vertical="center"/>
      <protection locked="0"/>
    </xf>
    <xf numFmtId="0" fontId="7" fillId="0" borderId="0" xfId="17" applyFont="1" applyAlignment="1">
      <alignment horizontal="left" indent="1"/>
      <protection/>
    </xf>
    <xf numFmtId="0" fontId="7" fillId="0" borderId="7" xfId="16" applyFont="1" applyBorder="1" applyAlignment="1" applyProtection="1">
      <alignment horizontal="left" vertical="center" indent="1"/>
      <protection locked="0"/>
    </xf>
    <xf numFmtId="0" fontId="6" fillId="0" borderId="2" xfId="16" applyFont="1" applyBorder="1" applyAlignment="1">
      <alignment horizontal="center" vertical="center"/>
      <protection/>
    </xf>
    <xf numFmtId="0" fontId="7" fillId="0" borderId="7" xfId="16" applyFont="1" applyBorder="1" applyAlignment="1" applyProtection="1">
      <alignment horizontal="left" vertical="center" indent="2"/>
      <protection locked="0"/>
    </xf>
    <xf numFmtId="0" fontId="6" fillId="0" borderId="2" xfId="16" applyFont="1" applyBorder="1" applyAlignment="1">
      <alignment horizontal="left" vertical="center" indent="1"/>
      <protection/>
    </xf>
    <xf numFmtId="181" fontId="7" fillId="0" borderId="0" xfId="17" applyNumberFormat="1" applyFont="1" applyBorder="1" applyAlignment="1" applyProtection="1">
      <alignment horizontal="right" vertical="center"/>
      <protection locked="0"/>
    </xf>
    <xf numFmtId="182" fontId="7" fillId="0" borderId="0" xfId="17" applyNumberFormat="1" applyFont="1" applyBorder="1" applyAlignment="1" applyProtection="1">
      <alignment horizontal="right" vertical="center"/>
      <protection locked="0"/>
    </xf>
    <xf numFmtId="0" fontId="8" fillId="0" borderId="11" xfId="17" applyFont="1" applyBorder="1">
      <alignment/>
      <protection/>
    </xf>
    <xf numFmtId="176" fontId="7" fillId="0" borderId="1" xfId="17" applyNumberFormat="1" applyFont="1" applyBorder="1">
      <alignment/>
      <protection/>
    </xf>
    <xf numFmtId="176" fontId="7" fillId="0" borderId="0" xfId="17" applyNumberFormat="1" applyFont="1">
      <alignment/>
      <protection/>
    </xf>
    <xf numFmtId="176" fontId="7" fillId="0" borderId="11" xfId="17" applyNumberFormat="1" applyFont="1" applyBorder="1">
      <alignment/>
      <protection/>
    </xf>
    <xf numFmtId="0" fontId="7" fillId="0" borderId="1" xfId="17" applyFont="1" applyBorder="1">
      <alignment/>
      <protection/>
    </xf>
    <xf numFmtId="0" fontId="7" fillId="0" borderId="0" xfId="17" applyFont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17" applyFont="1">
      <alignment/>
      <protection/>
    </xf>
  </cellXfs>
  <cellStyles count="11">
    <cellStyle name="Normal" xfId="0"/>
    <cellStyle name="一般_26J" xfId="15"/>
    <cellStyle name="一般_27H" xfId="16"/>
    <cellStyle name="一般_蔬菜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5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9.00390625" defaultRowHeight="16.5"/>
  <cols>
    <col min="1" max="1" width="18.875" style="93" customWidth="1"/>
    <col min="2" max="9" width="8.125" style="93" customWidth="1"/>
    <col min="10" max="10" width="16.125" style="93" customWidth="1"/>
    <col min="11" max="13" width="8.125" style="93" customWidth="1"/>
    <col min="14" max="14" width="8.875" style="93" customWidth="1"/>
    <col min="15" max="18" width="8.125" style="93" customWidth="1"/>
    <col min="19" max="19" width="18.875" style="93" customWidth="1"/>
    <col min="20" max="16384" width="9.75390625" style="93" customWidth="1"/>
  </cols>
  <sheetData>
    <row r="1" spans="1:20" s="2" customFormat="1" ht="10.5" customHeight="1">
      <c r="A1" s="1" t="s">
        <v>26</v>
      </c>
      <c r="Q1" s="3"/>
      <c r="R1" s="4"/>
      <c r="S1" s="5" t="s">
        <v>27</v>
      </c>
      <c r="T1" s="6"/>
    </row>
    <row r="2" spans="1:20" s="8" customFormat="1" ht="27" customHeight="1">
      <c r="A2" s="7" t="s">
        <v>28</v>
      </c>
      <c r="B2" s="7"/>
      <c r="C2" s="7"/>
      <c r="D2" s="7"/>
      <c r="E2" s="7"/>
      <c r="F2" s="7"/>
      <c r="G2" s="7"/>
      <c r="H2" s="7"/>
      <c r="I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9"/>
    </row>
    <row r="3" spans="1:19" s="11" customFormat="1" ht="18" customHeight="1">
      <c r="A3" s="10" t="s">
        <v>30</v>
      </c>
      <c r="B3" s="10"/>
      <c r="C3" s="10"/>
      <c r="D3" s="10"/>
      <c r="E3" s="10"/>
      <c r="F3" s="10"/>
      <c r="G3" s="10"/>
      <c r="H3" s="10"/>
      <c r="I3" s="10"/>
      <c r="K3" s="10" t="s">
        <v>31</v>
      </c>
      <c r="L3" s="10"/>
      <c r="M3" s="10"/>
      <c r="N3" s="10"/>
      <c r="O3" s="10"/>
      <c r="P3" s="10"/>
      <c r="Q3" s="10"/>
      <c r="R3" s="10"/>
      <c r="S3" s="10"/>
    </row>
    <row r="4" spans="1:19" s="14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2"/>
      <c r="S4" s="12"/>
    </row>
    <row r="5" spans="1:19" s="28" customFormat="1" ht="12.75" customHeight="1">
      <c r="A5" s="15"/>
      <c r="B5" s="16" t="s">
        <v>32</v>
      </c>
      <c r="C5" s="17"/>
      <c r="D5" s="17"/>
      <c r="E5" s="18"/>
      <c r="F5" s="19" t="s">
        <v>33</v>
      </c>
      <c r="G5" s="20"/>
      <c r="H5" s="20"/>
      <c r="I5" s="21"/>
      <c r="J5" s="22"/>
      <c r="K5" s="16" t="s">
        <v>34</v>
      </c>
      <c r="L5" s="23"/>
      <c r="M5" s="23"/>
      <c r="N5" s="24"/>
      <c r="O5" s="25" t="s">
        <v>35</v>
      </c>
      <c r="P5" s="23"/>
      <c r="Q5" s="26"/>
      <c r="R5" s="24"/>
      <c r="S5" s="27"/>
    </row>
    <row r="6" spans="1:19" s="28" customFormat="1" ht="9" customHeight="1">
      <c r="A6" s="15"/>
      <c r="B6" s="29" t="s">
        <v>36</v>
      </c>
      <c r="C6" s="30"/>
      <c r="D6" s="30"/>
      <c r="E6" s="31"/>
      <c r="F6" s="32" t="s">
        <v>0</v>
      </c>
      <c r="G6" s="33"/>
      <c r="H6" s="33"/>
      <c r="I6" s="34"/>
      <c r="J6" s="22"/>
      <c r="K6" s="30" t="s">
        <v>1</v>
      </c>
      <c r="L6" s="30"/>
      <c r="M6" s="30"/>
      <c r="N6" s="31"/>
      <c r="O6" s="30" t="s">
        <v>2</v>
      </c>
      <c r="P6" s="30"/>
      <c r="Q6" s="30"/>
      <c r="R6" s="31"/>
      <c r="S6" s="27"/>
    </row>
    <row r="7" spans="1:19" s="28" customFormat="1" ht="9.75" customHeight="1">
      <c r="A7" s="35" t="s">
        <v>37</v>
      </c>
      <c r="B7" s="36" t="s">
        <v>3</v>
      </c>
      <c r="C7" s="36" t="s">
        <v>4</v>
      </c>
      <c r="D7" s="36" t="s">
        <v>38</v>
      </c>
      <c r="E7" s="36" t="s">
        <v>39</v>
      </c>
      <c r="F7" s="36" t="s">
        <v>3</v>
      </c>
      <c r="G7" s="36" t="s">
        <v>4</v>
      </c>
      <c r="H7" s="36" t="s">
        <v>38</v>
      </c>
      <c r="I7" s="36" t="s">
        <v>39</v>
      </c>
      <c r="J7" s="37"/>
      <c r="K7" s="36" t="s">
        <v>3</v>
      </c>
      <c r="L7" s="36" t="s">
        <v>4</v>
      </c>
      <c r="M7" s="36" t="s">
        <v>38</v>
      </c>
      <c r="N7" s="36" t="s">
        <v>40</v>
      </c>
      <c r="O7" s="36" t="s">
        <v>3</v>
      </c>
      <c r="P7" s="36" t="s">
        <v>4</v>
      </c>
      <c r="Q7" s="36" t="s">
        <v>38</v>
      </c>
      <c r="R7" s="36" t="s">
        <v>40</v>
      </c>
      <c r="S7" s="38" t="s">
        <v>41</v>
      </c>
    </row>
    <row r="8" spans="1:19" s="28" customFormat="1" ht="9" customHeight="1">
      <c r="A8" s="39"/>
      <c r="B8" s="40"/>
      <c r="C8" s="40"/>
      <c r="D8" s="36" t="s">
        <v>42</v>
      </c>
      <c r="E8" s="40"/>
      <c r="F8" s="40"/>
      <c r="G8" s="40"/>
      <c r="H8" s="36" t="s">
        <v>42</v>
      </c>
      <c r="I8" s="40"/>
      <c r="J8" s="37"/>
      <c r="K8" s="40"/>
      <c r="L8" s="40"/>
      <c r="M8" s="36" t="s">
        <v>42</v>
      </c>
      <c r="N8" s="40"/>
      <c r="O8" s="40"/>
      <c r="P8" s="40"/>
      <c r="Q8" s="36" t="s">
        <v>42</v>
      </c>
      <c r="R8" s="40"/>
      <c r="S8" s="41"/>
    </row>
    <row r="9" spans="1:19" s="28" customFormat="1" ht="9" customHeight="1">
      <c r="A9" s="15"/>
      <c r="B9" s="40" t="s">
        <v>5</v>
      </c>
      <c r="C9" s="40" t="s">
        <v>6</v>
      </c>
      <c r="D9" s="40" t="s">
        <v>7</v>
      </c>
      <c r="E9" s="40" t="s">
        <v>43</v>
      </c>
      <c r="F9" s="40" t="s">
        <v>5</v>
      </c>
      <c r="G9" s="40" t="s">
        <v>6</v>
      </c>
      <c r="H9" s="40" t="s">
        <v>7</v>
      </c>
      <c r="I9" s="40" t="s">
        <v>43</v>
      </c>
      <c r="J9" s="37"/>
      <c r="K9" s="40" t="s">
        <v>5</v>
      </c>
      <c r="L9" s="40" t="s">
        <v>6</v>
      </c>
      <c r="M9" s="40" t="s">
        <v>7</v>
      </c>
      <c r="N9" s="40" t="s">
        <v>43</v>
      </c>
      <c r="O9" s="40" t="s">
        <v>5</v>
      </c>
      <c r="P9" s="40" t="s">
        <v>6</v>
      </c>
      <c r="Q9" s="40" t="s">
        <v>7</v>
      </c>
      <c r="R9" s="40" t="s">
        <v>43</v>
      </c>
      <c r="S9" s="42"/>
    </row>
    <row r="10" spans="1:19" s="28" customFormat="1" ht="9" customHeight="1">
      <c r="A10" s="15"/>
      <c r="B10" s="40" t="s">
        <v>8</v>
      </c>
      <c r="C10" s="40" t="s">
        <v>8</v>
      </c>
      <c r="D10" s="40" t="s">
        <v>9</v>
      </c>
      <c r="E10" s="40" t="s">
        <v>10</v>
      </c>
      <c r="F10" s="40" t="s">
        <v>8</v>
      </c>
      <c r="G10" s="40" t="s">
        <v>8</v>
      </c>
      <c r="H10" s="40" t="s">
        <v>9</v>
      </c>
      <c r="I10" s="40" t="s">
        <v>10</v>
      </c>
      <c r="J10" s="37"/>
      <c r="K10" s="40" t="s">
        <v>8</v>
      </c>
      <c r="L10" s="40" t="s">
        <v>8</v>
      </c>
      <c r="M10" s="40" t="s">
        <v>9</v>
      </c>
      <c r="N10" s="40" t="s">
        <v>10</v>
      </c>
      <c r="O10" s="40" t="s">
        <v>8</v>
      </c>
      <c r="P10" s="40" t="s">
        <v>8</v>
      </c>
      <c r="Q10" s="40" t="s">
        <v>9</v>
      </c>
      <c r="R10" s="40" t="s">
        <v>10</v>
      </c>
      <c r="S10" s="42"/>
    </row>
    <row r="11" spans="1:19" s="28" customFormat="1" ht="1.5" customHeight="1">
      <c r="A11" s="43"/>
      <c r="B11" s="44"/>
      <c r="C11" s="44"/>
      <c r="D11" s="44"/>
      <c r="E11" s="44"/>
      <c r="F11" s="44"/>
      <c r="G11" s="44"/>
      <c r="H11" s="44"/>
      <c r="I11" s="44"/>
      <c r="J11" s="37"/>
      <c r="K11" s="45"/>
      <c r="L11" s="45"/>
      <c r="M11" s="45"/>
      <c r="N11" s="45"/>
      <c r="O11" s="45"/>
      <c r="P11" s="45"/>
      <c r="Q11" s="45"/>
      <c r="R11" s="45"/>
      <c r="S11" s="46"/>
    </row>
    <row r="12" spans="1:19" s="51" customFormat="1" ht="9" customHeight="1">
      <c r="A12" s="47"/>
      <c r="B12" s="48" t="s">
        <v>11</v>
      </c>
      <c r="C12" s="48" t="s">
        <v>11</v>
      </c>
      <c r="D12" s="48" t="s">
        <v>12</v>
      </c>
      <c r="E12" s="48" t="s">
        <v>13</v>
      </c>
      <c r="F12" s="48" t="s">
        <v>11</v>
      </c>
      <c r="G12" s="48" t="s">
        <v>11</v>
      </c>
      <c r="H12" s="48" t="s">
        <v>12</v>
      </c>
      <c r="I12" s="48" t="s">
        <v>13</v>
      </c>
      <c r="J12" s="49"/>
      <c r="K12" s="48" t="s">
        <v>11</v>
      </c>
      <c r="L12" s="48" t="s">
        <v>11</v>
      </c>
      <c r="M12" s="48" t="s">
        <v>12</v>
      </c>
      <c r="N12" s="48" t="s">
        <v>13</v>
      </c>
      <c r="O12" s="48" t="s">
        <v>11</v>
      </c>
      <c r="P12" s="48" t="s">
        <v>11</v>
      </c>
      <c r="Q12" s="48" t="s">
        <v>12</v>
      </c>
      <c r="R12" s="50" t="s">
        <v>13</v>
      </c>
      <c r="S12" s="49"/>
    </row>
    <row r="13" spans="1:19" s="51" customFormat="1" ht="7.5" customHeight="1">
      <c r="A13" s="47"/>
      <c r="B13" s="52" t="s">
        <v>14</v>
      </c>
      <c r="C13" s="52" t="s">
        <v>14</v>
      </c>
      <c r="D13" s="52" t="s">
        <v>15</v>
      </c>
      <c r="E13" s="52" t="s">
        <v>16</v>
      </c>
      <c r="F13" s="52" t="s">
        <v>14</v>
      </c>
      <c r="G13" s="52" t="s">
        <v>14</v>
      </c>
      <c r="H13" s="52" t="s">
        <v>15</v>
      </c>
      <c r="I13" s="52" t="s">
        <v>16</v>
      </c>
      <c r="J13" s="49"/>
      <c r="K13" s="52" t="s">
        <v>14</v>
      </c>
      <c r="L13" s="52" t="s">
        <v>14</v>
      </c>
      <c r="M13" s="52" t="s">
        <v>15</v>
      </c>
      <c r="N13" s="52" t="s">
        <v>16</v>
      </c>
      <c r="O13" s="52" t="s">
        <v>14</v>
      </c>
      <c r="P13" s="52" t="s">
        <v>14</v>
      </c>
      <c r="Q13" s="52" t="s">
        <v>15</v>
      </c>
      <c r="R13" s="53" t="s">
        <v>16</v>
      </c>
      <c r="S13" s="49"/>
    </row>
    <row r="14" spans="1:19" s="28" customFormat="1" ht="9.75" customHeight="1">
      <c r="A14" s="54"/>
      <c r="B14" s="55"/>
      <c r="C14" s="55"/>
      <c r="D14" s="55"/>
      <c r="E14" s="55"/>
      <c r="F14" s="55"/>
      <c r="G14" s="55"/>
      <c r="H14" s="55"/>
      <c r="I14" s="55"/>
      <c r="J14" s="56"/>
      <c r="K14" s="55"/>
      <c r="L14" s="55"/>
      <c r="M14" s="55"/>
      <c r="N14" s="55"/>
      <c r="O14" s="55"/>
      <c r="P14" s="55"/>
      <c r="Q14" s="55"/>
      <c r="R14" s="57"/>
      <c r="S14" s="58"/>
    </row>
    <row r="15" spans="1:19" s="28" customFormat="1" ht="9.75" customHeight="1" hidden="1">
      <c r="A15" s="59" t="str">
        <f>"民  國    "&amp;A1703&amp;"        年"</f>
        <v>民  國            年</v>
      </c>
      <c r="B15" s="60">
        <v>3108</v>
      </c>
      <c r="C15" s="60">
        <v>3041</v>
      </c>
      <c r="D15" s="60">
        <v>15948</v>
      </c>
      <c r="E15" s="60">
        <v>48515</v>
      </c>
      <c r="F15" s="61">
        <v>1121</v>
      </c>
      <c r="G15" s="61">
        <v>1115</v>
      </c>
      <c r="H15" s="61">
        <v>20630</v>
      </c>
      <c r="I15" s="61">
        <v>22999</v>
      </c>
      <c r="J15" s="61"/>
      <c r="K15" s="61">
        <v>32176</v>
      </c>
      <c r="L15" s="61">
        <v>31451</v>
      </c>
      <c r="M15" s="61">
        <v>12549</v>
      </c>
      <c r="N15" s="61">
        <v>394671</v>
      </c>
      <c r="O15" s="61">
        <v>3221</v>
      </c>
      <c r="P15" s="61">
        <v>3190</v>
      </c>
      <c r="Q15" s="61">
        <v>5619</v>
      </c>
      <c r="R15" s="62">
        <v>17924</v>
      </c>
      <c r="S15" s="63" t="e">
        <f>"        "&amp;A16+1910</f>
        <v>#VALUE!</v>
      </c>
    </row>
    <row r="16" spans="1:19" s="28" customFormat="1" ht="9.75" customHeight="1" hidden="1">
      <c r="A16" s="64" t="s">
        <v>44</v>
      </c>
      <c r="B16" s="60">
        <v>3249</v>
      </c>
      <c r="C16" s="60">
        <v>3249</v>
      </c>
      <c r="D16" s="60">
        <v>12792</v>
      </c>
      <c r="E16" s="60">
        <v>41518</v>
      </c>
      <c r="F16" s="61">
        <v>995</v>
      </c>
      <c r="G16" s="61">
        <v>995</v>
      </c>
      <c r="H16" s="61">
        <v>26453</v>
      </c>
      <c r="I16" s="61">
        <v>26309</v>
      </c>
      <c r="J16" s="61"/>
      <c r="K16" s="61">
        <v>31649</v>
      </c>
      <c r="L16" s="61">
        <v>31122</v>
      </c>
      <c r="M16" s="61">
        <v>12305</v>
      </c>
      <c r="N16" s="61">
        <v>382933</v>
      </c>
      <c r="O16" s="61">
        <v>2603</v>
      </c>
      <c r="P16" s="61">
        <v>2437</v>
      </c>
      <c r="Q16" s="61">
        <v>5099</v>
      </c>
      <c r="R16" s="62">
        <v>12424</v>
      </c>
      <c r="S16" s="65">
        <v>1991</v>
      </c>
    </row>
    <row r="17" spans="1:19" s="28" customFormat="1" ht="9.75" customHeight="1">
      <c r="A17" s="64" t="s">
        <v>45</v>
      </c>
      <c r="B17" s="60">
        <v>3605</v>
      </c>
      <c r="C17" s="60">
        <v>3605</v>
      </c>
      <c r="D17" s="60">
        <v>13724</v>
      </c>
      <c r="E17" s="60">
        <v>49480</v>
      </c>
      <c r="F17" s="61">
        <v>985</v>
      </c>
      <c r="G17" s="61">
        <v>980</v>
      </c>
      <c r="H17" s="61">
        <v>29833</v>
      </c>
      <c r="I17" s="61">
        <v>29206</v>
      </c>
      <c r="J17" s="61"/>
      <c r="K17" s="61">
        <v>32471</v>
      </c>
      <c r="L17" s="61">
        <v>31842</v>
      </c>
      <c r="M17" s="61">
        <v>11057</v>
      </c>
      <c r="N17" s="61">
        <v>352065</v>
      </c>
      <c r="O17" s="61">
        <v>1762</v>
      </c>
      <c r="P17" s="61">
        <v>1755</v>
      </c>
      <c r="Q17" s="61">
        <v>5202</v>
      </c>
      <c r="R17" s="62">
        <v>9130</v>
      </c>
      <c r="S17" s="65">
        <v>1992</v>
      </c>
    </row>
    <row r="18" spans="1:19" s="28" customFormat="1" ht="9.75" customHeight="1">
      <c r="A18" s="66">
        <v>82</v>
      </c>
      <c r="B18" s="60">
        <v>3724</v>
      </c>
      <c r="C18" s="60">
        <v>3719</v>
      </c>
      <c r="D18" s="60">
        <v>15537</v>
      </c>
      <c r="E18" s="60">
        <v>57734</v>
      </c>
      <c r="F18" s="61">
        <v>958</v>
      </c>
      <c r="G18" s="61">
        <v>952</v>
      </c>
      <c r="H18" s="61">
        <v>30509</v>
      </c>
      <c r="I18" s="61">
        <v>29046</v>
      </c>
      <c r="J18" s="61"/>
      <c r="K18" s="61">
        <v>32552</v>
      </c>
      <c r="L18" s="61">
        <v>31685</v>
      </c>
      <c r="M18" s="61">
        <v>12481</v>
      </c>
      <c r="N18" s="61">
        <v>395466</v>
      </c>
      <c r="O18" s="61">
        <v>1538</v>
      </c>
      <c r="P18" s="61">
        <v>1525</v>
      </c>
      <c r="Q18" s="61">
        <v>5222</v>
      </c>
      <c r="R18" s="62">
        <v>7951</v>
      </c>
      <c r="S18" s="65">
        <v>1993</v>
      </c>
    </row>
    <row r="19" spans="1:19" s="28" customFormat="1" ht="9.75" customHeight="1">
      <c r="A19" s="66">
        <v>83</v>
      </c>
      <c r="B19" s="60">
        <v>3025</v>
      </c>
      <c r="C19" s="60">
        <v>2774</v>
      </c>
      <c r="D19" s="60">
        <v>14937</v>
      </c>
      <c r="E19" s="60">
        <v>41473</v>
      </c>
      <c r="F19" s="61">
        <v>888</v>
      </c>
      <c r="G19" s="61">
        <v>885</v>
      </c>
      <c r="H19" s="61">
        <v>29105</v>
      </c>
      <c r="I19" s="61">
        <v>25706</v>
      </c>
      <c r="J19" s="61"/>
      <c r="K19" s="61">
        <v>31948</v>
      </c>
      <c r="L19" s="61">
        <v>31061</v>
      </c>
      <c r="M19" s="61">
        <v>10905</v>
      </c>
      <c r="N19" s="61">
        <v>338727</v>
      </c>
      <c r="O19" s="61">
        <v>1479</v>
      </c>
      <c r="P19" s="61">
        <v>1471</v>
      </c>
      <c r="Q19" s="61">
        <v>5051</v>
      </c>
      <c r="R19" s="62">
        <v>7423</v>
      </c>
      <c r="S19" s="65">
        <v>1994</v>
      </c>
    </row>
    <row r="20" spans="1:19" s="28" customFormat="1" ht="9.75" customHeight="1">
      <c r="A20" s="66">
        <v>84</v>
      </c>
      <c r="B20" s="60">
        <v>2771</v>
      </c>
      <c r="C20" s="60">
        <v>2771</v>
      </c>
      <c r="D20" s="60">
        <v>21451</v>
      </c>
      <c r="E20" s="60">
        <v>59478</v>
      </c>
      <c r="F20" s="61">
        <v>861</v>
      </c>
      <c r="G20" s="61">
        <v>850</v>
      </c>
      <c r="H20" s="61">
        <v>30692</v>
      </c>
      <c r="I20" s="61">
        <v>26052</v>
      </c>
      <c r="J20" s="61"/>
      <c r="K20" s="61">
        <v>30561</v>
      </c>
      <c r="L20" s="61">
        <v>29400</v>
      </c>
      <c r="M20" s="61">
        <v>12693</v>
      </c>
      <c r="N20" s="61">
        <v>373184</v>
      </c>
      <c r="O20" s="61">
        <v>1427</v>
      </c>
      <c r="P20" s="61">
        <v>1420</v>
      </c>
      <c r="Q20" s="61">
        <v>5364</v>
      </c>
      <c r="R20" s="62">
        <v>7617</v>
      </c>
      <c r="S20" s="65">
        <v>1995</v>
      </c>
    </row>
    <row r="21" spans="1:19" s="28" customFormat="1" ht="9.75" customHeight="1">
      <c r="A21" s="66">
        <v>85</v>
      </c>
      <c r="B21" s="60">
        <v>2421</v>
      </c>
      <c r="C21" s="60">
        <v>2417</v>
      </c>
      <c r="D21" s="60">
        <v>16581</v>
      </c>
      <c r="E21" s="60">
        <v>40070</v>
      </c>
      <c r="F21" s="61">
        <v>926</v>
      </c>
      <c r="G21" s="61">
        <v>879</v>
      </c>
      <c r="H21" s="61">
        <v>32848</v>
      </c>
      <c r="I21" s="61">
        <v>28881</v>
      </c>
      <c r="J21" s="61"/>
      <c r="K21" s="61">
        <v>30524</v>
      </c>
      <c r="L21" s="61">
        <v>29697</v>
      </c>
      <c r="M21" s="61">
        <v>10809</v>
      </c>
      <c r="N21" s="61">
        <v>320970</v>
      </c>
      <c r="O21" s="61">
        <v>1530</v>
      </c>
      <c r="P21" s="61">
        <v>1523</v>
      </c>
      <c r="Q21" s="61">
        <v>4971</v>
      </c>
      <c r="R21" s="62">
        <v>7560</v>
      </c>
      <c r="S21" s="65">
        <v>1996</v>
      </c>
    </row>
    <row r="22" spans="1:19" s="28" customFormat="1" ht="9.75" customHeight="1">
      <c r="A22" s="66"/>
      <c r="B22" s="60"/>
      <c r="C22" s="60"/>
      <c r="D22" s="60"/>
      <c r="E22" s="60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  <c r="S22" s="65"/>
    </row>
    <row r="23" spans="1:19" s="28" customFormat="1" ht="9.75" customHeight="1">
      <c r="A23" s="66">
        <v>86</v>
      </c>
      <c r="B23" s="60">
        <v>1499</v>
      </c>
      <c r="C23" s="60">
        <v>1498</v>
      </c>
      <c r="D23" s="60">
        <v>26480</v>
      </c>
      <c r="E23" s="60">
        <v>39685</v>
      </c>
      <c r="F23" s="61">
        <v>880</v>
      </c>
      <c r="G23" s="61">
        <v>880</v>
      </c>
      <c r="H23" s="61">
        <v>35699</v>
      </c>
      <c r="I23" s="61">
        <v>31374</v>
      </c>
      <c r="J23" s="61"/>
      <c r="K23" s="61">
        <v>30035</v>
      </c>
      <c r="L23" s="61">
        <v>29432</v>
      </c>
      <c r="M23" s="61">
        <v>11889</v>
      </c>
      <c r="N23" s="61">
        <v>349950</v>
      </c>
      <c r="O23" s="61">
        <v>1573</v>
      </c>
      <c r="P23" s="61">
        <v>1564</v>
      </c>
      <c r="Q23" s="61">
        <v>4672</v>
      </c>
      <c r="R23" s="62">
        <v>7308</v>
      </c>
      <c r="S23" s="65">
        <v>1997</v>
      </c>
    </row>
    <row r="24" spans="1:19" s="28" customFormat="1" ht="9.75" customHeight="1">
      <c r="A24" s="67">
        <v>87</v>
      </c>
      <c r="B24" s="60">
        <v>1610</v>
      </c>
      <c r="C24" s="60">
        <v>1610</v>
      </c>
      <c r="D24" s="60">
        <v>26499</v>
      </c>
      <c r="E24" s="60">
        <v>42648</v>
      </c>
      <c r="F24" s="28">
        <v>904</v>
      </c>
      <c r="G24" s="28">
        <v>904</v>
      </c>
      <c r="H24" s="61" t="s">
        <v>46</v>
      </c>
      <c r="I24" s="61">
        <v>31566</v>
      </c>
      <c r="J24" s="61"/>
      <c r="K24" s="61">
        <v>30325</v>
      </c>
      <c r="L24" s="61">
        <v>29684</v>
      </c>
      <c r="M24" s="61">
        <v>11499</v>
      </c>
      <c r="N24" s="61">
        <v>341329</v>
      </c>
      <c r="O24" s="61">
        <v>1496</v>
      </c>
      <c r="P24" s="61">
        <v>1484</v>
      </c>
      <c r="Q24" s="61">
        <v>4273</v>
      </c>
      <c r="R24" s="62">
        <v>6344</v>
      </c>
      <c r="S24" s="65">
        <v>1998</v>
      </c>
    </row>
    <row r="25" spans="1:25" s="68" customFormat="1" ht="9.75" customHeight="1">
      <c r="A25" s="66">
        <v>88</v>
      </c>
      <c r="B25" s="61">
        <v>1711</v>
      </c>
      <c r="C25" s="61">
        <v>1710</v>
      </c>
      <c r="D25" s="61">
        <v>22480</v>
      </c>
      <c r="E25" s="60">
        <v>38431</v>
      </c>
      <c r="F25" s="61">
        <v>996</v>
      </c>
      <c r="G25" s="61">
        <v>991</v>
      </c>
      <c r="H25" s="61">
        <v>37856</v>
      </c>
      <c r="I25" s="61">
        <v>37551</v>
      </c>
      <c r="J25" s="61"/>
      <c r="K25" s="61">
        <v>30514</v>
      </c>
      <c r="L25" s="61">
        <v>29819</v>
      </c>
      <c r="M25" s="61">
        <v>12030</v>
      </c>
      <c r="N25" s="61">
        <v>358700</v>
      </c>
      <c r="O25" s="61">
        <v>1541</v>
      </c>
      <c r="P25" s="61">
        <v>1538</v>
      </c>
      <c r="Q25" s="61">
        <v>4838</v>
      </c>
      <c r="R25" s="62">
        <v>7457</v>
      </c>
      <c r="S25" s="65">
        <v>1999</v>
      </c>
      <c r="T25" s="28"/>
      <c r="U25" s="28"/>
      <c r="V25" s="28"/>
      <c r="W25" s="28"/>
      <c r="X25" s="28"/>
      <c r="Y25" s="28"/>
    </row>
    <row r="26" spans="1:25" s="68" customFormat="1" ht="9.75" customHeight="1">
      <c r="A26" s="66">
        <v>89</v>
      </c>
      <c r="B26" s="61">
        <v>1374</v>
      </c>
      <c r="C26" s="61">
        <v>1374</v>
      </c>
      <c r="D26" s="61">
        <v>25286</v>
      </c>
      <c r="E26" s="60">
        <v>34755</v>
      </c>
      <c r="F26" s="61">
        <v>991</v>
      </c>
      <c r="G26" s="61">
        <v>959</v>
      </c>
      <c r="H26" s="61">
        <v>36566</v>
      </c>
      <c r="I26" s="61">
        <v>35017</v>
      </c>
      <c r="J26" s="61"/>
      <c r="K26" s="61">
        <v>30254</v>
      </c>
      <c r="L26" s="61">
        <v>29577</v>
      </c>
      <c r="M26" s="61">
        <v>11388</v>
      </c>
      <c r="N26" s="61">
        <v>336826</v>
      </c>
      <c r="O26" s="61">
        <v>1565</v>
      </c>
      <c r="P26" s="61">
        <v>1562</v>
      </c>
      <c r="Q26" s="61">
        <v>5050</v>
      </c>
      <c r="R26" s="62">
        <v>7901</v>
      </c>
      <c r="S26" s="65">
        <v>2000</v>
      </c>
      <c r="T26" s="28"/>
      <c r="U26" s="28"/>
      <c r="V26" s="28"/>
      <c r="W26" s="28"/>
      <c r="X26" s="28"/>
      <c r="Y26" s="28"/>
    </row>
    <row r="27" spans="1:25" s="74" customFormat="1" ht="9.75" customHeight="1">
      <c r="A27" s="69">
        <v>90</v>
      </c>
      <c r="B27" s="70">
        <f>B29+B31+B33</f>
        <v>1612.58</v>
      </c>
      <c r="C27" s="70">
        <f>C29+C31+C33</f>
        <v>1612.58</v>
      </c>
      <c r="D27" s="70">
        <f>(E27/C27)*1000</f>
        <v>29954.453112403728</v>
      </c>
      <c r="E27" s="70">
        <f>E29+E31+E33</f>
        <v>48303.952</v>
      </c>
      <c r="F27" s="70">
        <f>F29+F31+F33</f>
        <v>1015.7900000000001</v>
      </c>
      <c r="G27" s="70">
        <f>G29+G31+G33</f>
        <v>1014.1700000000001</v>
      </c>
      <c r="H27" s="70">
        <f>(I27/G27)*1000</f>
        <v>34274.87995109301</v>
      </c>
      <c r="I27" s="70">
        <f>I29+I31+I33</f>
        <v>34760.555</v>
      </c>
      <c r="J27" s="71"/>
      <c r="K27" s="70">
        <f>K29+K31+K33</f>
        <v>29448.979999999996</v>
      </c>
      <c r="L27" s="70">
        <f>L29+L31+L33</f>
        <v>29041.850000000006</v>
      </c>
      <c r="M27" s="70">
        <f>(N27/L27)*1000</f>
        <v>11120.453862271168</v>
      </c>
      <c r="N27" s="70">
        <f>N29+N31+N33</f>
        <v>322958.55299999996</v>
      </c>
      <c r="O27" s="70">
        <f>O29+O31+O33</f>
        <v>1544.54</v>
      </c>
      <c r="P27" s="70">
        <f>P29+P31+P33</f>
        <v>1537.6100000000001</v>
      </c>
      <c r="Q27" s="70">
        <f>(R27/P27)*1000</f>
        <v>4790.192571588374</v>
      </c>
      <c r="R27" s="70">
        <f>R29+R31+R33</f>
        <v>7365.448</v>
      </c>
      <c r="S27" s="72">
        <v>2001</v>
      </c>
      <c r="T27" s="73"/>
      <c r="U27" s="73"/>
      <c r="V27" s="73"/>
      <c r="W27" s="73"/>
      <c r="X27" s="73"/>
      <c r="Y27" s="73"/>
    </row>
    <row r="28" spans="1:19" s="28" customFormat="1" ht="12.75" customHeigh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7"/>
      <c r="O28" s="76"/>
      <c r="P28" s="76"/>
      <c r="Q28" s="76"/>
      <c r="R28" s="78"/>
      <c r="S28" s="79"/>
    </row>
    <row r="29" spans="1:19" s="28" customFormat="1" ht="12.75" customHeight="1">
      <c r="A29" s="59" t="s">
        <v>17</v>
      </c>
      <c r="B29" s="76">
        <v>10</v>
      </c>
      <c r="C29" s="76">
        <v>10</v>
      </c>
      <c r="D29" s="76">
        <f>(E29/C29)*1000</f>
        <v>4500</v>
      </c>
      <c r="E29" s="76">
        <v>45</v>
      </c>
      <c r="F29" s="76">
        <v>1.8</v>
      </c>
      <c r="G29" s="76">
        <v>1.8</v>
      </c>
      <c r="H29" s="76">
        <f>(I29/G29)*1000</f>
        <v>9000</v>
      </c>
      <c r="I29" s="76">
        <v>16.2</v>
      </c>
      <c r="J29" s="76"/>
      <c r="K29" s="76">
        <v>930.05</v>
      </c>
      <c r="L29" s="76">
        <v>903.37</v>
      </c>
      <c r="M29" s="76">
        <f>(N29/L29)*1000</f>
        <v>5831.951470604514</v>
      </c>
      <c r="N29" s="77">
        <v>5268.41</v>
      </c>
      <c r="O29" s="76">
        <v>0</v>
      </c>
      <c r="P29" s="76">
        <v>0</v>
      </c>
      <c r="Q29" s="76">
        <v>0</v>
      </c>
      <c r="R29" s="78">
        <v>0</v>
      </c>
      <c r="S29" s="80" t="s">
        <v>47</v>
      </c>
    </row>
    <row r="30" spans="1:19" s="28" customFormat="1" ht="12.75" customHeight="1">
      <c r="A30" s="59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76"/>
      <c r="P30" s="76"/>
      <c r="Q30" s="76"/>
      <c r="R30" s="78"/>
      <c r="S30" s="80"/>
    </row>
    <row r="31" spans="1:19" s="28" customFormat="1" ht="12.75" customHeight="1">
      <c r="A31" s="59" t="s">
        <v>18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/>
      <c r="K31" s="76">
        <v>0.6</v>
      </c>
      <c r="L31" s="76">
        <v>0.6</v>
      </c>
      <c r="M31" s="76">
        <f>(N31/L31)*1000</f>
        <v>5200</v>
      </c>
      <c r="N31" s="77">
        <v>3.12</v>
      </c>
      <c r="O31" s="76">
        <v>0</v>
      </c>
      <c r="P31" s="76">
        <v>0</v>
      </c>
      <c r="Q31" s="76">
        <v>0</v>
      </c>
      <c r="R31" s="78">
        <v>0</v>
      </c>
      <c r="S31" s="80" t="s">
        <v>48</v>
      </c>
    </row>
    <row r="32" spans="1:19" s="28" customFormat="1" ht="12.75" customHeight="1">
      <c r="A32" s="59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7"/>
      <c r="O32" s="76"/>
      <c r="P32" s="76"/>
      <c r="Q32" s="76"/>
      <c r="R32" s="78"/>
      <c r="S32" s="80"/>
    </row>
    <row r="33" spans="1:19" s="28" customFormat="1" ht="12.75" customHeight="1">
      <c r="A33" s="59" t="s">
        <v>19</v>
      </c>
      <c r="B33" s="76">
        <f>SUM(B35:B58)</f>
        <v>1602.58</v>
      </c>
      <c r="C33" s="76">
        <f>SUM(C35:C58)</f>
        <v>1602.58</v>
      </c>
      <c r="D33" s="76">
        <f>(E33/C33)*1000</f>
        <v>30113.287324189743</v>
      </c>
      <c r="E33" s="76">
        <f>SUM(E35:E58)</f>
        <v>48258.952</v>
      </c>
      <c r="F33" s="76">
        <f>SUM(F35:F58)</f>
        <v>1013.9900000000001</v>
      </c>
      <c r="G33" s="76">
        <f>SUM(G35:G58)</f>
        <v>1012.3700000000001</v>
      </c>
      <c r="H33" s="76">
        <f>(I33/G33)*1000</f>
        <v>34319.8188409376</v>
      </c>
      <c r="I33" s="76">
        <f>SUM(I35:I58)</f>
        <v>34744.355</v>
      </c>
      <c r="J33" s="76"/>
      <c r="K33" s="76">
        <f>SUM(K35:K58)</f>
        <v>28518.329999999994</v>
      </c>
      <c r="L33" s="76">
        <f>SUM(L35:L58)</f>
        <v>28137.880000000005</v>
      </c>
      <c r="M33" s="76">
        <f>(N33/L33)*1000</f>
        <v>11290.36810875588</v>
      </c>
      <c r="N33" s="77">
        <f>SUM(N35:N58)</f>
        <v>317687.0229999999</v>
      </c>
      <c r="O33" s="76">
        <f>SUM(O35:O58)</f>
        <v>1544.54</v>
      </c>
      <c r="P33" s="76">
        <f>SUM(P35:P58)</f>
        <v>1537.6100000000001</v>
      </c>
      <c r="Q33" s="76">
        <f>(R33/P33)*1000</f>
        <v>4790.192571588374</v>
      </c>
      <c r="R33" s="76">
        <f>SUM(R35:R58)</f>
        <v>7365.448</v>
      </c>
      <c r="S33" s="80" t="s">
        <v>20</v>
      </c>
    </row>
    <row r="34" spans="1:19" s="28" customFormat="1" ht="12.75" customHeight="1">
      <c r="A34" s="59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76"/>
      <c r="P34" s="76"/>
      <c r="Q34" s="76"/>
      <c r="R34" s="78"/>
      <c r="S34" s="80"/>
    </row>
    <row r="35" spans="1:19" s="28" customFormat="1" ht="12.75" customHeight="1">
      <c r="A35" s="81" t="s">
        <v>49</v>
      </c>
      <c r="B35" s="76">
        <v>152.37</v>
      </c>
      <c r="C35" s="76">
        <v>152.37</v>
      </c>
      <c r="D35" s="76">
        <f>(E35/C35)*1000</f>
        <v>7768.58961737875</v>
      </c>
      <c r="E35" s="76">
        <v>1183.7</v>
      </c>
      <c r="F35" s="76">
        <v>39.84</v>
      </c>
      <c r="G35" s="76">
        <v>39.84</v>
      </c>
      <c r="H35" s="76">
        <f>(I35/G35)*1000</f>
        <v>12692.143574297188</v>
      </c>
      <c r="I35" s="76">
        <v>505.655</v>
      </c>
      <c r="J35" s="76"/>
      <c r="K35" s="76">
        <v>3698.5</v>
      </c>
      <c r="L35" s="76">
        <v>3608.67</v>
      </c>
      <c r="M35" s="76">
        <f>(N35/L35)*1000</f>
        <v>5053.9813837230895</v>
      </c>
      <c r="N35" s="77">
        <v>18238.151</v>
      </c>
      <c r="O35" s="76">
        <v>0.15</v>
      </c>
      <c r="P35" s="76">
        <v>0.15</v>
      </c>
      <c r="Q35" s="76">
        <f>(R35/P35)*1000</f>
        <v>4000</v>
      </c>
      <c r="R35" s="78">
        <v>0.6</v>
      </c>
      <c r="S35" s="82" t="s">
        <v>50</v>
      </c>
    </row>
    <row r="36" spans="1:19" s="28" customFormat="1" ht="12.75" customHeight="1">
      <c r="A36" s="81" t="s">
        <v>51</v>
      </c>
      <c r="B36" s="76">
        <v>19.71</v>
      </c>
      <c r="C36" s="76">
        <v>19.71</v>
      </c>
      <c r="D36" s="76">
        <f>(E36/C36)*1000</f>
        <v>15773.211567732114</v>
      </c>
      <c r="E36" s="76">
        <v>310.89</v>
      </c>
      <c r="F36" s="76">
        <v>24.44</v>
      </c>
      <c r="G36" s="76">
        <v>24.44</v>
      </c>
      <c r="H36" s="76">
        <f>(I36/G36)*1000</f>
        <v>24426.759410801962</v>
      </c>
      <c r="I36" s="76">
        <v>596.99</v>
      </c>
      <c r="J36" s="76"/>
      <c r="K36" s="76">
        <v>288.73</v>
      </c>
      <c r="L36" s="76">
        <v>288.36</v>
      </c>
      <c r="M36" s="76">
        <f>(N36/L36)*1000</f>
        <v>14693.039950062423</v>
      </c>
      <c r="N36" s="77">
        <v>4236.885</v>
      </c>
      <c r="O36" s="76">
        <v>0.47</v>
      </c>
      <c r="P36" s="76">
        <v>0.47</v>
      </c>
      <c r="Q36" s="76">
        <f>(R36/P36)*1000</f>
        <v>3000</v>
      </c>
      <c r="R36" s="78">
        <v>1.41</v>
      </c>
      <c r="S36" s="82" t="s">
        <v>52</v>
      </c>
    </row>
    <row r="37" spans="1:19" s="28" customFormat="1" ht="12.75" customHeight="1">
      <c r="A37" s="81" t="s">
        <v>53</v>
      </c>
      <c r="B37" s="76">
        <v>12.14</v>
      </c>
      <c r="C37" s="76">
        <v>12.14</v>
      </c>
      <c r="D37" s="76">
        <f>(E37/C37)*1000</f>
        <v>15759.88467874794</v>
      </c>
      <c r="E37" s="76">
        <v>191.325</v>
      </c>
      <c r="F37" s="76">
        <v>68.26</v>
      </c>
      <c r="G37" s="76">
        <v>68.26</v>
      </c>
      <c r="H37" s="76">
        <f>(I37/G37)*1000</f>
        <v>15124.802226779959</v>
      </c>
      <c r="I37" s="76">
        <v>1032.419</v>
      </c>
      <c r="J37" s="76"/>
      <c r="K37" s="76">
        <v>854.43</v>
      </c>
      <c r="L37" s="76">
        <v>838.12</v>
      </c>
      <c r="M37" s="76">
        <f>(N37/L37)*1000</f>
        <v>7616.803083090727</v>
      </c>
      <c r="N37" s="77">
        <v>6383.795</v>
      </c>
      <c r="O37" s="76">
        <v>0.1</v>
      </c>
      <c r="P37" s="76">
        <v>0.1</v>
      </c>
      <c r="Q37" s="76">
        <f>(R37/P37)*1000</f>
        <v>9499.999999999998</v>
      </c>
      <c r="R37" s="78">
        <v>0.95</v>
      </c>
      <c r="S37" s="82" t="s">
        <v>54</v>
      </c>
    </row>
    <row r="38" spans="1:19" s="28" customFormat="1" ht="12.75" customHeight="1">
      <c r="A38" s="81" t="s">
        <v>55</v>
      </c>
      <c r="B38" s="76">
        <v>23.79</v>
      </c>
      <c r="C38" s="76">
        <v>23.79</v>
      </c>
      <c r="D38" s="76">
        <f>(E38/C38)*1000</f>
        <v>12158.469945355191</v>
      </c>
      <c r="E38" s="76">
        <v>289.25</v>
      </c>
      <c r="F38" s="76">
        <v>27.6</v>
      </c>
      <c r="G38" s="76">
        <v>27.6</v>
      </c>
      <c r="H38" s="76">
        <f>(I38/G38)*1000</f>
        <v>11864.927536231884</v>
      </c>
      <c r="I38" s="76">
        <v>327.472</v>
      </c>
      <c r="J38" s="76"/>
      <c r="K38" s="76">
        <v>474</v>
      </c>
      <c r="L38" s="76">
        <v>391.43</v>
      </c>
      <c r="M38" s="76">
        <f>(N38/L38)*1000</f>
        <v>7179.168689165367</v>
      </c>
      <c r="N38" s="77">
        <v>2810.142</v>
      </c>
      <c r="O38" s="76">
        <v>0.15</v>
      </c>
      <c r="P38" s="76">
        <v>0.15</v>
      </c>
      <c r="Q38" s="76">
        <f>(R38/P38)*1000</f>
        <v>1300</v>
      </c>
      <c r="R38" s="78">
        <v>0.195</v>
      </c>
      <c r="S38" s="82" t="s">
        <v>56</v>
      </c>
    </row>
    <row r="39" spans="1:19" s="28" customFormat="1" ht="12.75" customHeight="1">
      <c r="A39" s="81" t="s">
        <v>57</v>
      </c>
      <c r="B39" s="76">
        <v>7.72</v>
      </c>
      <c r="C39" s="76">
        <v>7.72</v>
      </c>
      <c r="D39" s="76">
        <f>(E39/C39)*1000</f>
        <v>11028.497409326425</v>
      </c>
      <c r="E39" s="76">
        <v>85.14</v>
      </c>
      <c r="F39" s="76">
        <v>3.09</v>
      </c>
      <c r="G39" s="76">
        <v>3.09</v>
      </c>
      <c r="H39" s="76">
        <f>(I39/G39)*1000</f>
        <v>16116.50485436893</v>
      </c>
      <c r="I39" s="76">
        <v>49.8</v>
      </c>
      <c r="J39" s="76"/>
      <c r="K39" s="76">
        <v>255.83</v>
      </c>
      <c r="L39" s="76">
        <v>248.63</v>
      </c>
      <c r="M39" s="76">
        <f>(N39/L39)*1000</f>
        <v>16751.236777540926</v>
      </c>
      <c r="N39" s="77">
        <v>4164.86</v>
      </c>
      <c r="O39" s="76">
        <v>3.04</v>
      </c>
      <c r="P39" s="76">
        <v>1.93</v>
      </c>
      <c r="Q39" s="76">
        <f>(R39/P39)*1000</f>
        <v>2689.119170984456</v>
      </c>
      <c r="R39" s="78">
        <v>5.19</v>
      </c>
      <c r="S39" s="82" t="s">
        <v>58</v>
      </c>
    </row>
    <row r="40" spans="1:19" s="28" customFormat="1" ht="12.75" customHeight="1">
      <c r="A40" s="83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76"/>
      <c r="P40" s="76"/>
      <c r="Q40" s="76"/>
      <c r="R40" s="78"/>
      <c r="S40" s="82"/>
    </row>
    <row r="41" spans="1:19" s="28" customFormat="1" ht="12.75" customHeight="1">
      <c r="A41" s="81" t="s">
        <v>59</v>
      </c>
      <c r="B41" s="76">
        <v>2.45</v>
      </c>
      <c r="C41" s="76">
        <v>2.45</v>
      </c>
      <c r="D41" s="76">
        <f>(E41/C41)*1000</f>
        <v>13961.224489795917</v>
      </c>
      <c r="E41" s="76">
        <v>34.205</v>
      </c>
      <c r="F41" s="76">
        <v>76</v>
      </c>
      <c r="G41" s="76">
        <v>76</v>
      </c>
      <c r="H41" s="76">
        <f>(I41/G41)*1000</f>
        <v>16497.684210526317</v>
      </c>
      <c r="I41" s="76">
        <v>1253.824</v>
      </c>
      <c r="J41" s="76"/>
      <c r="K41" s="76">
        <v>1236.44</v>
      </c>
      <c r="L41" s="76">
        <v>1234.51</v>
      </c>
      <c r="M41" s="76">
        <f>(N41/L41)*1000</f>
        <v>11911.802253525691</v>
      </c>
      <c r="N41" s="77">
        <v>14705.239</v>
      </c>
      <c r="O41" s="76">
        <v>4.85</v>
      </c>
      <c r="P41" s="76">
        <v>4.13</v>
      </c>
      <c r="Q41" s="76">
        <f>(R41/P41)*1000</f>
        <v>7398.547215496368</v>
      </c>
      <c r="R41" s="78">
        <v>30.556</v>
      </c>
      <c r="S41" s="82" t="s">
        <v>60</v>
      </c>
    </row>
    <row r="42" spans="1:19" s="28" customFormat="1" ht="12.75" customHeight="1">
      <c r="A42" s="81" t="s">
        <v>61</v>
      </c>
      <c r="B42" s="76">
        <v>1.17</v>
      </c>
      <c r="C42" s="76">
        <v>1.17</v>
      </c>
      <c r="D42" s="76">
        <f>(E42/C42)*1000</f>
        <v>15743.589743589746</v>
      </c>
      <c r="E42" s="76">
        <v>18.42</v>
      </c>
      <c r="F42" s="76">
        <v>692.87</v>
      </c>
      <c r="G42" s="76">
        <v>692.87</v>
      </c>
      <c r="H42" s="76">
        <f>(I42/G42)*1000</f>
        <v>41832.17631013032</v>
      </c>
      <c r="I42" s="76">
        <v>28984.26</v>
      </c>
      <c r="J42" s="76"/>
      <c r="K42" s="76">
        <v>337.55</v>
      </c>
      <c r="L42" s="76">
        <v>337.55</v>
      </c>
      <c r="M42" s="76">
        <f>(N42/L42)*1000</f>
        <v>21502.118204710412</v>
      </c>
      <c r="N42" s="77">
        <v>7258.04</v>
      </c>
      <c r="O42" s="76">
        <v>656.15</v>
      </c>
      <c r="P42" s="76">
        <v>656.15</v>
      </c>
      <c r="Q42" s="76">
        <f>(R42/P42)*1000</f>
        <v>4827.292539815591</v>
      </c>
      <c r="R42" s="78">
        <v>3167.428</v>
      </c>
      <c r="S42" s="82" t="s">
        <v>62</v>
      </c>
    </row>
    <row r="43" spans="1:19" s="28" customFormat="1" ht="12.75" customHeight="1">
      <c r="A43" s="81" t="s">
        <v>63</v>
      </c>
      <c r="B43" s="76">
        <v>1340.78</v>
      </c>
      <c r="C43" s="76">
        <v>1340.78</v>
      </c>
      <c r="D43" s="76">
        <f>(E43/C43)*1000</f>
        <v>34120.511940810575</v>
      </c>
      <c r="E43" s="76">
        <v>45748.1</v>
      </c>
      <c r="F43" s="76">
        <v>0.4</v>
      </c>
      <c r="G43" s="76">
        <v>0.4</v>
      </c>
      <c r="H43" s="76">
        <f>(I43/G43)*1000</f>
        <v>32000</v>
      </c>
      <c r="I43" s="76">
        <v>12.8</v>
      </c>
      <c r="J43" s="76"/>
      <c r="K43" s="76">
        <v>2127.3</v>
      </c>
      <c r="L43" s="76">
        <v>2101.99</v>
      </c>
      <c r="M43" s="76">
        <f>(N43/L43)*1000</f>
        <v>13917.073344782802</v>
      </c>
      <c r="N43" s="77">
        <v>29253.549</v>
      </c>
      <c r="O43" s="76">
        <v>3.48</v>
      </c>
      <c r="P43" s="76">
        <v>3.48</v>
      </c>
      <c r="Q43" s="76">
        <f>(R43/P43)*1000</f>
        <v>7801.7241379310335</v>
      </c>
      <c r="R43" s="78">
        <v>27.15</v>
      </c>
      <c r="S43" s="82" t="s">
        <v>64</v>
      </c>
    </row>
    <row r="44" spans="1:19" s="28" customFormat="1" ht="12.75" customHeight="1">
      <c r="A44" s="81" t="s">
        <v>65</v>
      </c>
      <c r="B44" s="76">
        <v>0.16</v>
      </c>
      <c r="C44" s="76">
        <v>0.16</v>
      </c>
      <c r="D44" s="76">
        <f>(E44/C44)*1000</f>
        <v>25000</v>
      </c>
      <c r="E44" s="76">
        <v>4</v>
      </c>
      <c r="F44" s="76">
        <v>0.85</v>
      </c>
      <c r="G44" s="76">
        <v>0.85</v>
      </c>
      <c r="H44" s="76">
        <f>(I44/G44)*1000</f>
        <v>13500</v>
      </c>
      <c r="I44" s="76">
        <v>11.475</v>
      </c>
      <c r="J44" s="76"/>
      <c r="K44" s="76">
        <v>3995.12</v>
      </c>
      <c r="L44" s="76">
        <v>3995.12</v>
      </c>
      <c r="M44" s="76">
        <f>(N44/L44)*1000</f>
        <v>15862.020414906186</v>
      </c>
      <c r="N44" s="77">
        <v>63370.675</v>
      </c>
      <c r="O44" s="76">
        <v>79.94</v>
      </c>
      <c r="P44" s="76">
        <v>79.94</v>
      </c>
      <c r="Q44" s="76">
        <f>(R44/P44)*1000</f>
        <v>7044.233174881161</v>
      </c>
      <c r="R44" s="78">
        <v>563.116</v>
      </c>
      <c r="S44" s="82" t="s">
        <v>66</v>
      </c>
    </row>
    <row r="45" spans="1:19" s="28" customFormat="1" ht="12.75" customHeight="1">
      <c r="A45" s="81" t="s">
        <v>67</v>
      </c>
      <c r="B45" s="76">
        <v>7</v>
      </c>
      <c r="C45" s="76">
        <v>7</v>
      </c>
      <c r="D45" s="76">
        <f>(E45/C45)*1000</f>
        <v>8100</v>
      </c>
      <c r="E45" s="76">
        <v>56.7</v>
      </c>
      <c r="F45" s="76">
        <v>3.1</v>
      </c>
      <c r="G45" s="76">
        <v>3.1</v>
      </c>
      <c r="H45" s="76">
        <f>(I45/G45)*1000</f>
        <v>13961.290322580644</v>
      </c>
      <c r="I45" s="76">
        <v>43.28</v>
      </c>
      <c r="J45" s="76"/>
      <c r="K45" s="76">
        <v>6646.1</v>
      </c>
      <c r="L45" s="76">
        <v>6636.1</v>
      </c>
      <c r="M45" s="76">
        <f>(N45/L45)*1000</f>
        <v>10160.451168608068</v>
      </c>
      <c r="N45" s="77">
        <v>67425.77</v>
      </c>
      <c r="O45" s="76">
        <v>348.7</v>
      </c>
      <c r="P45" s="76">
        <v>348.7</v>
      </c>
      <c r="Q45" s="76">
        <f>(R45/P45)*1000</f>
        <v>4162.976770863206</v>
      </c>
      <c r="R45" s="78">
        <v>1451.63</v>
      </c>
      <c r="S45" s="82" t="s">
        <v>68</v>
      </c>
    </row>
    <row r="46" spans="1:19" s="28" customFormat="1" ht="12.75" customHeight="1">
      <c r="A46" s="81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76"/>
      <c r="P46" s="76"/>
      <c r="Q46" s="76"/>
      <c r="R46" s="78"/>
      <c r="S46" s="82"/>
    </row>
    <row r="47" spans="1:19" s="28" customFormat="1" ht="12.75" customHeight="1">
      <c r="A47" s="81" t="s">
        <v>69</v>
      </c>
      <c r="B47" s="76">
        <v>3.1</v>
      </c>
      <c r="C47" s="76">
        <v>3.1</v>
      </c>
      <c r="D47" s="76">
        <f>(E47/C47)*1000</f>
        <v>12903.225806451612</v>
      </c>
      <c r="E47" s="76">
        <v>40</v>
      </c>
      <c r="F47" s="76">
        <v>0.1</v>
      </c>
      <c r="G47" s="76">
        <v>0.1</v>
      </c>
      <c r="H47" s="76">
        <f>(I47/G47)*1000</f>
        <v>10000</v>
      </c>
      <c r="I47" s="76">
        <v>1</v>
      </c>
      <c r="J47" s="76"/>
      <c r="K47" s="76">
        <v>4304</v>
      </c>
      <c r="L47" s="76">
        <v>4223.6</v>
      </c>
      <c r="M47" s="76">
        <f>(N47/L47)*1000</f>
        <v>12185.659153328912</v>
      </c>
      <c r="N47" s="77">
        <v>51467.35</v>
      </c>
      <c r="O47" s="76">
        <v>190.2</v>
      </c>
      <c r="P47" s="76">
        <v>185.4</v>
      </c>
      <c r="Q47" s="76">
        <f>(R47/P47)*1000</f>
        <v>4162.5134843581445</v>
      </c>
      <c r="R47" s="78">
        <v>771.73</v>
      </c>
      <c r="S47" s="82" t="s">
        <v>70</v>
      </c>
    </row>
    <row r="48" spans="1:19" s="28" customFormat="1" ht="12.75" customHeight="1">
      <c r="A48" s="81" t="s">
        <v>71</v>
      </c>
      <c r="B48" s="76">
        <v>0.2</v>
      </c>
      <c r="C48" s="76">
        <v>0.2</v>
      </c>
      <c r="D48" s="76">
        <f>(E48/C48)*1000</f>
        <v>2859.9999999999995</v>
      </c>
      <c r="E48" s="76">
        <v>0.572</v>
      </c>
      <c r="F48" s="76">
        <v>1.2</v>
      </c>
      <c r="G48" s="76">
        <v>1.2</v>
      </c>
      <c r="H48" s="76">
        <f>(I48/G48)*1000</f>
        <v>20500.000000000004</v>
      </c>
      <c r="I48" s="76">
        <v>24.6</v>
      </c>
      <c r="J48" s="76"/>
      <c r="K48" s="76">
        <v>2148.78</v>
      </c>
      <c r="L48" s="76">
        <v>2109.07</v>
      </c>
      <c r="M48" s="76">
        <f>(N48/L48)*1000</f>
        <v>12826.58233249726</v>
      </c>
      <c r="N48" s="77">
        <v>27052.16</v>
      </c>
      <c r="O48" s="76">
        <v>30.11</v>
      </c>
      <c r="P48" s="76">
        <v>29.81</v>
      </c>
      <c r="Q48" s="76">
        <f>(R48/P48)*1000</f>
        <v>7390.808453539081</v>
      </c>
      <c r="R48" s="78">
        <v>220.32</v>
      </c>
      <c r="S48" s="82" t="s">
        <v>72</v>
      </c>
    </row>
    <row r="49" spans="1:19" s="28" customFormat="1" ht="12.75" customHeight="1">
      <c r="A49" s="81" t="s">
        <v>73</v>
      </c>
      <c r="B49" s="76">
        <v>0</v>
      </c>
      <c r="C49" s="76">
        <v>0</v>
      </c>
      <c r="D49" s="76">
        <v>0</v>
      </c>
      <c r="E49" s="76">
        <v>0</v>
      </c>
      <c r="F49" s="76">
        <v>20.59</v>
      </c>
      <c r="G49" s="76">
        <v>20.59</v>
      </c>
      <c r="H49" s="76">
        <f>(I49/G49)*1000</f>
        <v>13032.782904322488</v>
      </c>
      <c r="I49" s="76">
        <v>268.345</v>
      </c>
      <c r="J49" s="76"/>
      <c r="K49" s="76">
        <v>679.98</v>
      </c>
      <c r="L49" s="76">
        <v>678.5</v>
      </c>
      <c r="M49" s="76">
        <f>(N49/L49)*1000</f>
        <v>12312.862196020633</v>
      </c>
      <c r="N49" s="77">
        <v>8354.277</v>
      </c>
      <c r="O49" s="76">
        <v>210.85</v>
      </c>
      <c r="P49" s="76">
        <v>210.85</v>
      </c>
      <c r="Q49" s="76">
        <f>(R49/P49)*1000</f>
        <v>5002.015650936685</v>
      </c>
      <c r="R49" s="78">
        <v>1054.675</v>
      </c>
      <c r="S49" s="82" t="s">
        <v>74</v>
      </c>
    </row>
    <row r="50" spans="1:19" s="28" customFormat="1" ht="12.75" customHeight="1">
      <c r="A50" s="81" t="s">
        <v>75</v>
      </c>
      <c r="B50" s="76">
        <v>3.27</v>
      </c>
      <c r="C50" s="76">
        <v>3.27</v>
      </c>
      <c r="D50" s="76">
        <f>(E50/C50)*1000</f>
        <v>21642.50764525994</v>
      </c>
      <c r="E50" s="76">
        <v>70.771</v>
      </c>
      <c r="F50" s="76">
        <v>6.41</v>
      </c>
      <c r="G50" s="76">
        <v>4.79</v>
      </c>
      <c r="H50" s="76">
        <f>(I50/G50)*1000</f>
        <v>27115.866388308976</v>
      </c>
      <c r="I50" s="76">
        <v>129.885</v>
      </c>
      <c r="J50" s="76"/>
      <c r="K50" s="76">
        <v>226.76</v>
      </c>
      <c r="L50" s="76">
        <v>220.4</v>
      </c>
      <c r="M50" s="76">
        <f>(N50/L50)*1000</f>
        <v>6975.3448275862065</v>
      </c>
      <c r="N50" s="77">
        <v>1537.366</v>
      </c>
      <c r="O50" s="76">
        <v>2.15</v>
      </c>
      <c r="P50" s="76">
        <v>2.15</v>
      </c>
      <c r="Q50" s="76">
        <f>(R50/P50)*1000</f>
        <v>4511.627906976744</v>
      </c>
      <c r="R50" s="78">
        <v>9.7</v>
      </c>
      <c r="S50" s="82" t="s">
        <v>76</v>
      </c>
    </row>
    <row r="51" spans="1:19" s="28" customFormat="1" ht="12.75" customHeight="1">
      <c r="A51" s="81" t="s">
        <v>77</v>
      </c>
      <c r="B51" s="76">
        <v>13.72</v>
      </c>
      <c r="C51" s="76">
        <v>13.72</v>
      </c>
      <c r="D51" s="76">
        <f>(E51/C51)*1000</f>
        <v>8305.393586005832</v>
      </c>
      <c r="E51" s="76">
        <v>113.95</v>
      </c>
      <c r="F51" s="76">
        <v>46.84</v>
      </c>
      <c r="G51" s="76">
        <v>46.84</v>
      </c>
      <c r="H51" s="76">
        <f>(I51/G51)*1000</f>
        <v>31545.260461144317</v>
      </c>
      <c r="I51" s="76">
        <v>1477.58</v>
      </c>
      <c r="J51" s="76"/>
      <c r="K51" s="76">
        <v>526.98</v>
      </c>
      <c r="L51" s="76">
        <v>508.95</v>
      </c>
      <c r="M51" s="76">
        <f>(N51/L51)*1000</f>
        <v>8273.738088220847</v>
      </c>
      <c r="N51" s="77">
        <v>4210.919</v>
      </c>
      <c r="O51" s="76">
        <v>8.05</v>
      </c>
      <c r="P51" s="76">
        <v>8.05</v>
      </c>
      <c r="Q51" s="76">
        <f>(R51/P51)*1000</f>
        <v>3658.1366459627325</v>
      </c>
      <c r="R51" s="78">
        <v>29.448</v>
      </c>
      <c r="S51" s="82" t="s">
        <v>78</v>
      </c>
    </row>
    <row r="52" spans="1:19" s="28" customFormat="1" ht="12.75" customHeight="1">
      <c r="A52" s="81" t="s">
        <v>79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/>
      <c r="K52" s="76">
        <v>0</v>
      </c>
      <c r="L52" s="76">
        <v>0</v>
      </c>
      <c r="M52" s="76">
        <v>0</v>
      </c>
      <c r="N52" s="77">
        <v>0</v>
      </c>
      <c r="O52" s="76">
        <v>0</v>
      </c>
      <c r="P52" s="76">
        <v>0</v>
      </c>
      <c r="Q52" s="76">
        <v>0</v>
      </c>
      <c r="R52" s="78">
        <v>0</v>
      </c>
      <c r="S52" s="82" t="s">
        <v>80</v>
      </c>
    </row>
    <row r="53" spans="1:19" s="28" customFormat="1" ht="12.75" customHeight="1">
      <c r="A53" s="81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76"/>
      <c r="P53" s="76"/>
      <c r="Q53" s="76"/>
      <c r="R53" s="78"/>
      <c r="S53" s="82"/>
    </row>
    <row r="54" spans="1:19" s="28" customFormat="1" ht="12.75" customHeight="1">
      <c r="A54" s="81" t="s">
        <v>81</v>
      </c>
      <c r="B54" s="76">
        <v>0.92</v>
      </c>
      <c r="C54" s="76">
        <v>0.92</v>
      </c>
      <c r="D54" s="76">
        <f>(E54/C54)*1000</f>
        <v>8694.565217391304</v>
      </c>
      <c r="E54" s="76">
        <v>7.999</v>
      </c>
      <c r="F54" s="76">
        <v>0</v>
      </c>
      <c r="G54" s="76">
        <v>0</v>
      </c>
      <c r="H54" s="76">
        <v>0</v>
      </c>
      <c r="I54" s="76">
        <v>0</v>
      </c>
      <c r="J54" s="76"/>
      <c r="K54" s="76">
        <v>199.92</v>
      </c>
      <c r="L54" s="76">
        <v>198.97</v>
      </c>
      <c r="M54" s="76">
        <f>(N54/L54)*1000</f>
        <v>4847.55993365834</v>
      </c>
      <c r="N54" s="77">
        <v>964.519</v>
      </c>
      <c r="O54" s="76">
        <v>0</v>
      </c>
      <c r="P54" s="76">
        <v>0</v>
      </c>
      <c r="Q54" s="76">
        <v>0</v>
      </c>
      <c r="R54" s="78">
        <v>0</v>
      </c>
      <c r="S54" s="82" t="s">
        <v>21</v>
      </c>
    </row>
    <row r="55" spans="1:19" s="28" customFormat="1" ht="12.75" customHeight="1">
      <c r="A55" s="81" t="s">
        <v>82</v>
      </c>
      <c r="B55" s="76">
        <v>0.8</v>
      </c>
      <c r="C55" s="76">
        <v>0.8</v>
      </c>
      <c r="D55" s="76">
        <f>(E55/C55)*1000</f>
        <v>10000</v>
      </c>
      <c r="E55" s="76">
        <v>8</v>
      </c>
      <c r="F55" s="76">
        <v>0.4</v>
      </c>
      <c r="G55" s="76">
        <v>0.4</v>
      </c>
      <c r="H55" s="76">
        <f>(I55/G55)*1000</f>
        <v>13424.999999999998</v>
      </c>
      <c r="I55" s="76">
        <v>5.37</v>
      </c>
      <c r="J55" s="76"/>
      <c r="K55" s="76">
        <v>64.35</v>
      </c>
      <c r="L55" s="76">
        <v>64.35</v>
      </c>
      <c r="M55" s="76">
        <f>(N55/L55)*1000</f>
        <v>5318.570318570319</v>
      </c>
      <c r="N55" s="77">
        <v>342.25</v>
      </c>
      <c r="O55" s="76">
        <v>0</v>
      </c>
      <c r="P55" s="76">
        <v>0</v>
      </c>
      <c r="Q55" s="76">
        <v>0</v>
      </c>
      <c r="R55" s="78">
        <v>0</v>
      </c>
      <c r="S55" s="82" t="s">
        <v>22</v>
      </c>
    </row>
    <row r="56" spans="1:19" s="28" customFormat="1" ht="12.75" customHeight="1">
      <c r="A56" s="81" t="s">
        <v>83</v>
      </c>
      <c r="B56" s="76">
        <v>0.28</v>
      </c>
      <c r="C56" s="76">
        <v>0.28</v>
      </c>
      <c r="D56" s="76">
        <f>(E56/C56)*1000</f>
        <v>5999.999999999999</v>
      </c>
      <c r="E56" s="76">
        <v>1.68</v>
      </c>
      <c r="F56" s="76">
        <v>0</v>
      </c>
      <c r="G56" s="76">
        <v>0</v>
      </c>
      <c r="H56" s="76">
        <v>0</v>
      </c>
      <c r="I56" s="84">
        <v>0</v>
      </c>
      <c r="J56" s="76"/>
      <c r="K56" s="76">
        <v>350.75</v>
      </c>
      <c r="L56" s="76">
        <v>350.75</v>
      </c>
      <c r="M56" s="76">
        <f>(N56/L56)*1000</f>
        <v>13201.710620099788</v>
      </c>
      <c r="N56" s="77">
        <v>4630.5</v>
      </c>
      <c r="O56" s="76">
        <v>0</v>
      </c>
      <c r="P56" s="76">
        <v>0</v>
      </c>
      <c r="Q56" s="76">
        <v>0</v>
      </c>
      <c r="R56" s="78">
        <v>0</v>
      </c>
      <c r="S56" s="82" t="s">
        <v>23</v>
      </c>
    </row>
    <row r="57" spans="1:19" s="28" customFormat="1" ht="12.75" customHeight="1">
      <c r="A57" s="81" t="s">
        <v>84</v>
      </c>
      <c r="B57" s="76">
        <v>13</v>
      </c>
      <c r="C57" s="76">
        <v>13</v>
      </c>
      <c r="D57" s="76">
        <f>(E57/C57)*1000</f>
        <v>7250</v>
      </c>
      <c r="E57" s="76">
        <v>94.25</v>
      </c>
      <c r="F57" s="76">
        <v>0</v>
      </c>
      <c r="G57" s="76">
        <v>0</v>
      </c>
      <c r="H57" s="76">
        <v>0</v>
      </c>
      <c r="I57" s="76">
        <v>0</v>
      </c>
      <c r="J57" s="76"/>
      <c r="K57" s="76">
        <v>100</v>
      </c>
      <c r="L57" s="76">
        <v>100</v>
      </c>
      <c r="M57" s="76">
        <f>(N57/L57)*1000</f>
        <v>12500</v>
      </c>
      <c r="N57" s="77">
        <v>1250</v>
      </c>
      <c r="O57" s="76">
        <v>3</v>
      </c>
      <c r="P57" s="76">
        <v>3</v>
      </c>
      <c r="Q57" s="76">
        <f>(R57/P57)*1000</f>
        <v>5200</v>
      </c>
      <c r="R57" s="78">
        <v>15.6</v>
      </c>
      <c r="S57" s="82" t="s">
        <v>24</v>
      </c>
    </row>
    <row r="58" spans="1:57" s="28" customFormat="1" ht="12.75" customHeight="1">
      <c r="A58" s="81" t="s">
        <v>85</v>
      </c>
      <c r="B58" s="84">
        <v>0</v>
      </c>
      <c r="C58" s="84">
        <v>0</v>
      </c>
      <c r="D58" s="76">
        <v>0</v>
      </c>
      <c r="E58" s="84">
        <v>0</v>
      </c>
      <c r="F58" s="84">
        <v>2</v>
      </c>
      <c r="G58" s="84">
        <v>2</v>
      </c>
      <c r="H58" s="76">
        <f>(I58/G58)*1000</f>
        <v>9800</v>
      </c>
      <c r="I58" s="84">
        <v>19.6</v>
      </c>
      <c r="J58" s="84"/>
      <c r="K58" s="84">
        <v>2.81</v>
      </c>
      <c r="L58" s="84">
        <v>2.81</v>
      </c>
      <c r="M58" s="76">
        <f>(N58/L58)*1000</f>
        <v>10881.138790035588</v>
      </c>
      <c r="N58" s="85">
        <v>30.576</v>
      </c>
      <c r="O58" s="84">
        <v>3.15</v>
      </c>
      <c r="P58" s="84">
        <v>3.15</v>
      </c>
      <c r="Q58" s="76">
        <f>(R58/P58)*1000</f>
        <v>5000</v>
      </c>
      <c r="R58" s="78">
        <v>15.75</v>
      </c>
      <c r="S58" s="82" t="s">
        <v>25</v>
      </c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19" s="28" customFormat="1" ht="12.75" customHeight="1">
      <c r="A59" s="86"/>
      <c r="B59" s="87"/>
      <c r="C59" s="87"/>
      <c r="D59" s="87"/>
      <c r="E59" s="87"/>
      <c r="F59" s="87"/>
      <c r="G59" s="87"/>
      <c r="H59" s="87"/>
      <c r="I59" s="87"/>
      <c r="J59" s="88"/>
      <c r="K59" s="87"/>
      <c r="L59" s="87"/>
      <c r="M59" s="87"/>
      <c r="N59" s="87"/>
      <c r="O59" s="87"/>
      <c r="P59" s="87"/>
      <c r="Q59" s="87"/>
      <c r="R59" s="89"/>
      <c r="S59" s="90"/>
    </row>
    <row r="60" spans="1:11" s="28" customFormat="1" ht="12.75" customHeight="1">
      <c r="A60" s="91" t="s">
        <v>86</v>
      </c>
      <c r="K60" s="28" t="s">
        <v>87</v>
      </c>
    </row>
    <row r="61" spans="1:11" s="28" customFormat="1" ht="12.75" customHeight="1">
      <c r="A61" s="92" t="s">
        <v>88</v>
      </c>
      <c r="K61" s="92" t="s">
        <v>89</v>
      </c>
    </row>
    <row r="62" s="28" customFormat="1" ht="13.5" customHeight="1"/>
    <row r="63" s="28" customFormat="1" ht="9" customHeight="1"/>
    <row r="64" s="28" customFormat="1" ht="11.25"/>
    <row r="65" s="28" customFormat="1" ht="11.25"/>
    <row r="66" s="28" customFormat="1" ht="11.25"/>
    <row r="67" s="28" customFormat="1" ht="11.25"/>
    <row r="68" s="28" customFormat="1" ht="11.25"/>
    <row r="69" s="28" customFormat="1" ht="11.25"/>
    <row r="70" s="28" customFormat="1" ht="11.25"/>
    <row r="71" s="28" customFormat="1" ht="11.25"/>
    <row r="72" s="28" customFormat="1" ht="11.25"/>
    <row r="73" s="28" customFormat="1" ht="11.25"/>
    <row r="74" s="28" customFormat="1" ht="11.25"/>
    <row r="75" s="28" customFormat="1" ht="11.25"/>
    <row r="76" s="28" customFormat="1" ht="11.25"/>
    <row r="77" s="28" customFormat="1" ht="11.25"/>
    <row r="78" s="28" customFormat="1" ht="11.25"/>
    <row r="79" s="28" customFormat="1" ht="11.25"/>
    <row r="80" s="28" customFormat="1" ht="11.25"/>
    <row r="81" s="28" customFormat="1" ht="11.25"/>
    <row r="82" spans="2:23" ht="15.7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2:23" ht="15.7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2:23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2:23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2:23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2:23" ht="15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2:23" ht="15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2:23" ht="15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2:23" ht="15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2:23" ht="15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2:23" ht="15.7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2:23" ht="15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2:23" ht="15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2:23" ht="15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</sheetData>
  <mergeCells count="8">
    <mergeCell ref="A7:A8"/>
    <mergeCell ref="S7:S8"/>
    <mergeCell ref="F5:I5"/>
    <mergeCell ref="F6:I6"/>
    <mergeCell ref="A2:I2"/>
    <mergeCell ref="A3:I3"/>
    <mergeCell ref="K2:S2"/>
    <mergeCell ref="K3:S3"/>
  </mergeCells>
  <printOptions/>
  <pageMargins left="0.31496062992125984" right="1.5748031496062993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2002-07-08T01:47:15Z</dcterms:created>
  <dcterms:modified xsi:type="dcterms:W3CDTF">2002-07-08T01:47:16Z</dcterms:modified>
  <cp:category/>
  <cp:version/>
  <cp:contentType/>
  <cp:contentStatus/>
</cp:coreProperties>
</file>