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大芥菜等" sheetId="1" r:id="rId1"/>
  </sheets>
  <definedNames/>
  <calcPr fullCalcOnLoad="1"/>
</workbook>
</file>

<file path=xl/sharedStrings.xml><?xml version="1.0" encoding="utf-8"?>
<sst xmlns="http://schemas.openxmlformats.org/spreadsheetml/2006/main" count="151" uniqueCount="95">
  <si>
    <t>Leaf0mustard</t>
  </si>
  <si>
    <t>Water Convolvulus</t>
  </si>
  <si>
    <t>Celery</t>
  </si>
  <si>
    <t>種植面積</t>
  </si>
  <si>
    <t>收穫面積</t>
  </si>
  <si>
    <t>每公頃產量</t>
  </si>
  <si>
    <t>Planted</t>
  </si>
  <si>
    <t>Harvested</t>
  </si>
  <si>
    <t>Yield</t>
  </si>
  <si>
    <t>Area</t>
  </si>
  <si>
    <t>Production</t>
  </si>
  <si>
    <t>Yield per ha</t>
  </si>
  <si>
    <t>per ha</t>
  </si>
  <si>
    <t>tion</t>
  </si>
  <si>
    <t>公頃</t>
  </si>
  <si>
    <t>公噸</t>
  </si>
  <si>
    <t>公斤</t>
  </si>
  <si>
    <t>ha</t>
  </si>
  <si>
    <t>m.t.</t>
  </si>
  <si>
    <t>kg</t>
  </si>
  <si>
    <t>臺        北        市</t>
  </si>
  <si>
    <t>高        雄        市</t>
  </si>
  <si>
    <t>臺   灣   省   合   計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</si>
  <si>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</si>
  <si>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</si>
  <si>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</si>
  <si>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</si>
  <si>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</si>
  <si>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</si>
  <si>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64     90</t>
    </r>
    <r>
      <rPr>
        <sz val="8"/>
        <rFont val="標楷體"/>
        <family val="4"/>
      </rPr>
      <t>年農業統計年報</t>
    </r>
  </si>
  <si>
    <t xml:space="preserve">AG. STATISTICS YEARBOOK 2001       65   </t>
  </si>
  <si>
    <r>
      <t xml:space="preserve"> 4. </t>
    </r>
    <r>
      <rPr>
        <sz val="14"/>
        <rFont val="標楷體"/>
        <family val="4"/>
      </rPr>
      <t xml:space="preserve"> 蔬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菜</t>
    </r>
  </si>
  <si>
    <t xml:space="preserve">  4. Vegetables</t>
  </si>
  <si>
    <r>
      <t xml:space="preserve">      (7) </t>
    </r>
    <r>
      <rPr>
        <sz val="10"/>
        <rFont val="標楷體"/>
        <family val="4"/>
      </rPr>
      <t>其他莖菜類、大芥菜、甕菜、芹菜</t>
    </r>
  </si>
  <si>
    <t xml:space="preserve"> (7) Others Stem Vegetables, Leaf mustard, Water Convolvulus and Celery</t>
  </si>
  <si>
    <r>
      <t>其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莖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菜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類</t>
    </r>
  </si>
  <si>
    <r>
      <t>大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芥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菜</t>
    </r>
  </si>
  <si>
    <r>
      <t>甕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菜</t>
    </r>
  </si>
  <si>
    <r>
      <t>芹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菜</t>
    </r>
  </si>
  <si>
    <t>Other Stem Vegetables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</si>
  <si>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</si>
  <si>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產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量</t>
    </r>
  </si>
  <si>
    <r>
      <t>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積</t>
    </r>
  </si>
  <si>
    <r>
      <t>每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頃</t>
    </r>
  </si>
  <si>
    <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量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</si>
  <si>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頃</t>
    </r>
  </si>
  <si>
    <t>Year, District</t>
  </si>
  <si>
    <r>
      <t>產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</si>
  <si>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r>
      <t>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量</t>
    </r>
  </si>
  <si>
    <t>Produc-</t>
  </si>
  <si>
    <r>
      <t>民國</t>
    </r>
    <r>
      <rPr>
        <sz val="8"/>
        <rFont val="Times New Roman"/>
        <family val="1"/>
      </rPr>
      <t xml:space="preserve">            80 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</si>
  <si>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 81                </t>
    </r>
    <r>
      <rPr>
        <sz val="8"/>
        <rFont val="標楷體"/>
        <family val="4"/>
      </rPr>
      <t>年</t>
    </r>
  </si>
  <si>
    <t xml:space="preserve"> Taipei Municipality</t>
  </si>
  <si>
    <t xml:space="preserve"> Kaohsiung Municipality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</si>
  <si>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</si>
  <si>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</si>
  <si>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</si>
  <si>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</si>
  <si>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</si>
  <si>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</si>
  <si>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</si>
  <si>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</si>
  <si>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</si>
  <si>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</si>
  <si>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</si>
  <si>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</si>
  <si>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</si>
  <si>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</si>
  <si>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</si>
  <si>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</si>
  <si>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</si>
  <si>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</si>
  <si>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</si>
  <si>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</si>
  <si>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</si>
  <si>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</si>
  <si>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</si>
  <si>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</si>
  <si>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</si>
  <si>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</si>
  <si>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</si>
  <si>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</si>
  <si>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</si>
  <si>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</si>
  <si>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</si>
  <si>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</si>
  <si>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</si>
  <si>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</si>
  <si>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</si>
  <si>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</si>
  <si>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</si>
  <si>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 xml:space="preserve"> :  </t>
    </r>
    <r>
      <rPr>
        <sz val="8"/>
        <rFont val="標楷體"/>
        <family val="4"/>
      </rPr>
      <t>其他莖菜類包括蓮藕、薤、球莖甘藍、蔥頭、荸薺等。</t>
    </r>
  </si>
  <si>
    <t xml:space="preserve">   Note   : Others stem vegetables include lots roots, scallion kohlrabi, scallion bulbs, water chestnuts, etc.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</si>
  <si>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: </t>
    </r>
    <r>
      <rPr>
        <sz val="8"/>
        <rFont val="標楷體"/>
        <family val="4"/>
      </rPr>
      <t>行政院農業委員會中部辦公室。</t>
    </r>
  </si>
  <si>
    <t xml:space="preserve">   Source :  COA, Central Taiwan Division.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</si>
</sst>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(* #\ ##0_);_(* \(#\ ##0\);_(* &quot;-&quot;_);_(@_)"/>
    <numFmt numFmtId="182" formatCode="_-* #\ ##0_-;\-* #\ ##0_-;_-* &quot;-&quot;??_-;_-@_-"/>
    <numFmt numFmtId="183" formatCode="_-* #\ ##0_-;\-* #\ ##0_-;_-* &quot;-&quot;_-;_-@_-"/>
    <numFmt numFmtId="184" formatCode="0.0"/>
    <numFmt numFmtId="185" formatCode="_-* #,##0.0_-;\-* #,##0.0_-;_-* &quot;-&quot;??_-;_-@_-"/>
    <numFmt numFmtId="186" formatCode="_-* #,##0_-;\-* #,##0_-;_-* &quot;-&quot;??_-;_-@_-"/>
    <numFmt numFmtId="187" formatCode="0.000"/>
    <numFmt numFmtId="188" formatCode="_(* #.0\ ##0_);_(* \(#.0\ ##0\);_(* &quot;-&quot;_);_(@_)"/>
    <numFmt numFmtId="189" formatCode="_(* #.00\ ##0_);_(* \(#.00\ ##0\);_(* &quot;-&quot;_);_(@_)"/>
    <numFmt numFmtId="190" formatCode="_(* #.\ ##0_);_(* \(#.\ ##0\);_(* &quot;-&quot;_);_(@_)"/>
    <numFmt numFmtId="191" formatCode="_(* .\ ##0_);_(* \(.\ ##0\);_(* &quot;-&quot;_);_(@_ⴆ"/>
    <numFmt numFmtId="192" formatCode="_(* .\ ##_);_(* \(.\ ##\);_(* &quot;-&quot;_);_(@_ⴆ"/>
    <numFmt numFmtId="193" formatCode="_(* .\ #_);_(* \(.\ #\);_(* &quot;-&quot;_);_(@_ⴆ"/>
    <numFmt numFmtId="194" formatCode="_(* \ _);_(* \(\ \);_(* &quot;-&quot;_);_(@_ⴆ"/>
    <numFmt numFmtId="195" formatCode="_-* #.0\ ##0_-;\-* #.0\ ##0_-;_-* &quot;-&quot;_-;_-@_-"/>
    <numFmt numFmtId="196" formatCode="_-* #.00\ ##0_-;\-* #.00\ ##0_-;_-* &quot;-&quot;_-;_-@_-"/>
    <numFmt numFmtId="197" formatCode="_-* #.000\ ##0_-;\-* #.000\ ##0_-;_-* &quot;-&quot;_-;_-@_-"/>
    <numFmt numFmtId="198" formatCode="_-* #.\ ##0_-;\-* #.\ ##0_-;_-* &quot;-&quot;_-;_-@_-"/>
    <numFmt numFmtId="199" formatCode="_-* .\ ##0_-;\-* .\ ##0_-;_-* &quot;-&quot;_-;_-@_ⴆ"/>
    <numFmt numFmtId="200" formatCode="_-* .\ ##_-;\-* .\ ##_-;_-* &quot;-&quot;_-;_-@_ⴆ"/>
    <numFmt numFmtId="201" formatCode="_-* .\ #_-;\-* .\ #_-;_-* &quot;-&quot;_-;_-@_ⴆ"/>
    <numFmt numFmtId="202" formatCode="_-* \ _-;\-* \ _-;_-* &quot;-&quot;_-;_-@_ⴆ"/>
    <numFmt numFmtId="203" formatCode="_-* #,##0.000_-;\-* #,##0.000_-;_-* &quot;-&quot;??_-;_-@_-"/>
    <numFmt numFmtId="204" formatCode="_-* .\ ###_-;\-* .\ ###_-;_-* &quot;-&quot;_-;_-@_ⴆ"/>
    <numFmt numFmtId="205" formatCode="_-* #.0\ ##0_-;\-* #.0\ ##0_-;_-* &quot;-&quot;??_-;_-@_-"/>
    <numFmt numFmtId="206" formatCode="_-* #.00\ ##0_-;\-* #.00\ ##0_-;_-* &quot;-&quot;??_-;_-@_-"/>
    <numFmt numFmtId="207" formatCode="_-* #.\ ##0_-;\-* #.\ ##0_-;_-* &quot;-&quot;??_-;_-@_-"/>
    <numFmt numFmtId="208" formatCode="_-* .\ ##0_-;\-* .\ ##0_-;_-* &quot;-&quot;??_-;_-@_ⴆ"/>
    <numFmt numFmtId="209" formatCode="_-* .\ ##_-;\-* .\ ##_-;_-* &quot;-&quot;??_-;_-@_ⴆ"/>
    <numFmt numFmtId="210" formatCode="_-* .\ #_-;\-* .\ #_-;_-* &quot;-&quot;??_-;_-@_ⴆ"/>
    <numFmt numFmtId="211" formatCode="_-* \ _-;\-* \ _-;_-* &quot;-&quot;??_-;_-@_ⴆ"/>
    <numFmt numFmtId="212" formatCode="_-* #\ ###\ ##0_-;\-* #\ ###\ ##0_-;_-* &quot;-&quot;_-;_-@_-"/>
    <numFmt numFmtId="213" formatCode="#\ ##0"/>
  </numFmts>
  <fonts count="19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sz val="5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15" applyFont="1" applyFill="1" applyAlignment="1">
      <alignment/>
      <protection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9" fillId="0" borderId="0" xfId="16" applyFont="1" applyAlignment="1">
      <alignment horizontal="center" vertical="top"/>
      <protection/>
    </xf>
    <xf numFmtId="0" fontId="10" fillId="0" borderId="0" xfId="15" applyFont="1" applyFill="1" applyAlignment="1">
      <alignment/>
      <protection/>
    </xf>
    <xf numFmtId="0" fontId="12" fillId="0" borderId="0" xfId="15" applyFont="1" applyFill="1" applyAlignment="1">
      <alignment horizontal="center"/>
      <protection/>
    </xf>
    <xf numFmtId="0" fontId="12" fillId="0" borderId="0" xfId="15" applyFont="1" applyFill="1" applyAlignment="1">
      <alignment/>
      <protection/>
    </xf>
    <xf numFmtId="0" fontId="7" fillId="0" borderId="1" xfId="15" applyFont="1" applyFill="1" applyBorder="1">
      <alignment/>
      <protection/>
    </xf>
    <xf numFmtId="0" fontId="7" fillId="0" borderId="0" xfId="15" applyFont="1" applyFill="1" applyBorder="1">
      <alignment/>
      <protection/>
    </xf>
    <xf numFmtId="0" fontId="7" fillId="0" borderId="0" xfId="15" applyFont="1" applyFill="1">
      <alignment/>
      <protection/>
    </xf>
    <xf numFmtId="0" fontId="7" fillId="0" borderId="2" xfId="15" applyFont="1" applyFill="1" applyBorder="1">
      <alignment/>
      <protection/>
    </xf>
    <xf numFmtId="0" fontId="6" fillId="0" borderId="0" xfId="15" applyFont="1" applyFill="1" applyAlignment="1">
      <alignment horizontal="centerContinuous"/>
      <protection/>
    </xf>
    <xf numFmtId="0" fontId="7" fillId="0" borderId="0" xfId="15" applyFont="1" applyFill="1" applyAlignment="1">
      <alignment horizontal="centerContinuous"/>
      <protection/>
    </xf>
    <xf numFmtId="0" fontId="7" fillId="0" borderId="3" xfId="15" applyFont="1" applyFill="1" applyBorder="1" applyAlignment="1">
      <alignment horizontal="centerContinuous"/>
      <protection/>
    </xf>
    <xf numFmtId="0" fontId="6" fillId="0" borderId="0" xfId="15" applyFont="1" applyFill="1" applyAlignment="1">
      <alignment horizontal="centerContinuous" vertical="center"/>
      <protection/>
    </xf>
    <xf numFmtId="0" fontId="7" fillId="0" borderId="0" xfId="15" applyFont="1" applyFill="1" applyAlignment="1">
      <alignment horizontal="centerContinuous" vertical="center"/>
      <protection/>
    </xf>
    <xf numFmtId="0" fontId="7" fillId="0" borderId="3" xfId="15" applyFont="1" applyFill="1" applyBorder="1" applyAlignment="1">
      <alignment horizontal="centerContinuous" vertical="center"/>
      <protection/>
    </xf>
    <xf numFmtId="0" fontId="7" fillId="0" borderId="2" xfId="15" applyFont="1" applyFill="1" applyBorder="1" applyAlignment="1">
      <alignment horizontal="centerContinuous" vertical="center"/>
      <protection/>
    </xf>
    <xf numFmtId="0" fontId="7" fillId="0" borderId="4" xfId="15" applyFont="1" applyFill="1" applyBorder="1" applyAlignment="1">
      <alignment horizontal="centerContinuous" vertical="center"/>
      <protection/>
    </xf>
    <xf numFmtId="0" fontId="7" fillId="0" borderId="5" xfId="15" applyFont="1" applyFill="1" applyBorder="1" applyAlignment="1">
      <alignment horizontal="centerContinuous" vertical="center"/>
      <protection/>
    </xf>
    <xf numFmtId="0" fontId="7" fillId="0" borderId="4" xfId="15" applyFont="1" applyFill="1" applyBorder="1" applyAlignment="1">
      <alignment horizontal="centerContinuous"/>
      <protection/>
    </xf>
    <xf numFmtId="0" fontId="7" fillId="0" borderId="6" xfId="15" applyFont="1" applyFill="1" applyBorder="1" applyAlignment="1">
      <alignment horizontal="centerContinuous" vertical="center"/>
      <protection/>
    </xf>
    <xf numFmtId="0" fontId="6" fillId="0" borderId="2" xfId="17" applyFont="1" applyBorder="1" applyAlignment="1" quotePrefix="1">
      <alignment horizontal="center" vertical="center"/>
      <protection/>
    </xf>
    <xf numFmtId="0" fontId="6" fillId="0" borderId="3" xfId="15" applyFont="1" applyFill="1" applyBorder="1" applyAlignment="1">
      <alignment horizontal="center"/>
      <protection/>
    </xf>
    <xf numFmtId="0" fontId="7" fillId="0" borderId="0" xfId="15" applyFont="1" applyFill="1" applyBorder="1" applyAlignment="1">
      <alignment/>
      <protection/>
    </xf>
    <xf numFmtId="0" fontId="6" fillId="0" borderId="2" xfId="15" applyFont="1" applyFill="1" applyBorder="1" applyAlignment="1">
      <alignment horizontal="center"/>
      <protection/>
    </xf>
    <xf numFmtId="0" fontId="7" fillId="0" borderId="7" xfId="17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7" fillId="0" borderId="3" xfId="15" applyFont="1" applyFill="1" applyBorder="1" applyAlignment="1">
      <alignment horizontal="center"/>
      <protection/>
    </xf>
    <xf numFmtId="0" fontId="7" fillId="0" borderId="2" xfId="15" applyFont="1" applyFill="1" applyBorder="1" applyAlignment="1">
      <alignment/>
      <protection/>
    </xf>
    <xf numFmtId="0" fontId="0" fillId="0" borderId="7" xfId="0" applyBorder="1" applyAlignment="1">
      <alignment vertical="center"/>
    </xf>
    <xf numFmtId="0" fontId="7" fillId="0" borderId="3" xfId="15" applyFont="1" applyFill="1" applyBorder="1">
      <alignment/>
      <protection/>
    </xf>
    <xf numFmtId="0" fontId="7" fillId="0" borderId="3" xfId="15" applyFont="1" applyFill="1" applyBorder="1" applyAlignment="1" quotePrefix="1">
      <alignment horizontal="center"/>
      <protection/>
    </xf>
    <xf numFmtId="0" fontId="7" fillId="0" borderId="2" xfId="15" applyFont="1" applyFill="1" applyBorder="1" applyAlignment="1">
      <alignment horizontal="center"/>
      <protection/>
    </xf>
    <xf numFmtId="0" fontId="7" fillId="0" borderId="0" xfId="15" applyFont="1" applyFill="1" applyBorder="1" applyAlignment="1">
      <alignment horizontal="center"/>
      <protection/>
    </xf>
    <xf numFmtId="0" fontId="5" fillId="0" borderId="8" xfId="15" applyFont="1" applyFill="1" applyBorder="1">
      <alignment/>
      <protection/>
    </xf>
    <xf numFmtId="0" fontId="10" fillId="0" borderId="9" xfId="15" applyFont="1" applyFill="1" applyBorder="1">
      <alignment/>
      <protection/>
    </xf>
    <xf numFmtId="0" fontId="5" fillId="0" borderId="0" xfId="15" applyFont="1" applyFill="1" applyBorder="1" applyAlignment="1">
      <alignment/>
      <protection/>
    </xf>
    <xf numFmtId="0" fontId="5" fillId="0" borderId="9" xfId="15" applyFont="1" applyFill="1" applyBorder="1" applyAlignment="1">
      <alignment horizontal="center"/>
      <protection/>
    </xf>
    <xf numFmtId="0" fontId="5" fillId="0" borderId="8" xfId="15" applyFont="1" applyFill="1" applyBorder="1" applyAlignment="1">
      <alignment horizontal="center"/>
      <protection/>
    </xf>
    <xf numFmtId="0" fontId="5" fillId="0" borderId="1" xfId="15" applyFont="1" applyFill="1" applyBorder="1" applyAlignment="1">
      <alignment horizontal="center"/>
      <protection/>
    </xf>
    <xf numFmtId="0" fontId="5" fillId="0" borderId="0" xfId="15" applyFont="1" applyFill="1">
      <alignment/>
      <protection/>
    </xf>
    <xf numFmtId="0" fontId="13" fillId="0" borderId="2" xfId="15" applyFont="1" applyFill="1" applyBorder="1">
      <alignment/>
      <protection/>
    </xf>
    <xf numFmtId="0" fontId="14" fillId="0" borderId="0" xfId="15" applyFont="1" applyFill="1" applyAlignment="1">
      <alignment horizontal="right"/>
      <protection/>
    </xf>
    <xf numFmtId="0" fontId="13" fillId="0" borderId="0" xfId="15" applyFont="1" applyFill="1" applyBorder="1" applyAlignment="1">
      <alignment horizontal="right"/>
      <protection/>
    </xf>
    <xf numFmtId="0" fontId="14" fillId="0" borderId="2" xfId="15" applyFont="1" applyFill="1" applyBorder="1" applyAlignment="1">
      <alignment horizontal="right"/>
      <protection/>
    </xf>
    <xf numFmtId="0" fontId="13" fillId="0" borderId="0" xfId="15" applyFont="1" applyFill="1">
      <alignment/>
      <protection/>
    </xf>
    <xf numFmtId="0" fontId="13" fillId="0" borderId="0" xfId="15" applyFont="1" applyFill="1" applyAlignment="1">
      <alignment horizontal="right"/>
      <protection/>
    </xf>
    <xf numFmtId="0" fontId="13" fillId="0" borderId="2" xfId="15" applyFont="1" applyFill="1" applyBorder="1" applyAlignment="1">
      <alignment horizontal="right"/>
      <protection/>
    </xf>
    <xf numFmtId="0" fontId="15" fillId="0" borderId="2" xfId="15" applyFont="1" applyFill="1" applyBorder="1">
      <alignment/>
      <protection/>
    </xf>
    <xf numFmtId="0" fontId="15" fillId="0" borderId="0" xfId="15" applyFont="1" applyFill="1" applyAlignment="1">
      <alignment horizontal="right"/>
      <protection/>
    </xf>
    <xf numFmtId="0" fontId="15" fillId="0" borderId="0" xfId="15" applyFont="1" applyFill="1" applyBorder="1" applyAlignment="1">
      <alignment horizontal="right"/>
      <protection/>
    </xf>
    <xf numFmtId="0" fontId="15" fillId="0" borderId="2" xfId="15" applyFont="1" applyFill="1" applyBorder="1" applyAlignment="1">
      <alignment horizontal="right"/>
      <protection/>
    </xf>
    <xf numFmtId="0" fontId="15" fillId="0" borderId="0" xfId="15" applyFont="1" applyFill="1">
      <alignment/>
      <protection/>
    </xf>
    <xf numFmtId="0" fontId="6" fillId="0" borderId="2" xfId="15" applyFont="1" applyBorder="1" applyAlignment="1">
      <alignment horizontal="center"/>
      <protection/>
    </xf>
    <xf numFmtId="177" fontId="7" fillId="0" borderId="0" xfId="15" applyNumberFormat="1" applyFont="1" applyFill="1" applyAlignment="1" applyProtection="1">
      <alignment horizontal="right"/>
      <protection locked="0"/>
    </xf>
    <xf numFmtId="177" fontId="7" fillId="0" borderId="0" xfId="15" applyNumberFormat="1" applyFont="1" applyFill="1" applyBorder="1" applyAlignment="1" applyProtection="1">
      <alignment horizontal="right"/>
      <protection locked="0"/>
    </xf>
    <xf numFmtId="177" fontId="7" fillId="0" borderId="2" xfId="15" applyNumberFormat="1" applyFont="1" applyFill="1" applyBorder="1" applyAlignment="1" applyProtection="1">
      <alignment horizontal="right"/>
      <protection locked="0"/>
    </xf>
    <xf numFmtId="0" fontId="7" fillId="0" borderId="0" xfId="15" applyFont="1" applyFill="1" applyAlignment="1" quotePrefix="1">
      <alignment horizontal="left" indent="1"/>
      <protection/>
    </xf>
    <xf numFmtId="0" fontId="6" fillId="0" borderId="2" xfId="16" applyFont="1" applyBorder="1" applyAlignment="1">
      <alignment horizontal="center"/>
      <protection/>
    </xf>
    <xf numFmtId="0" fontId="7" fillId="0" borderId="0" xfId="16" applyFont="1" applyAlignment="1" quotePrefix="1">
      <alignment horizontal="center"/>
      <protection/>
    </xf>
    <xf numFmtId="0" fontId="7" fillId="0" borderId="2" xfId="16" applyFont="1" applyBorder="1" applyAlignment="1" quotePrefix="1">
      <alignment horizontal="center"/>
      <protection/>
    </xf>
    <xf numFmtId="0" fontId="7" fillId="0" borderId="2" xfId="16" applyFont="1" applyBorder="1" applyAlignment="1" applyProtection="1" quotePrefix="1">
      <alignment horizontal="center"/>
      <protection locked="0"/>
    </xf>
    <xf numFmtId="0" fontId="16" fillId="0" borderId="0" xfId="15" applyFont="1" applyFill="1">
      <alignment/>
      <protection/>
    </xf>
    <xf numFmtId="0" fontId="17" fillId="0" borderId="2" xfId="16" applyFont="1" applyBorder="1" applyAlignment="1" quotePrefix="1">
      <alignment horizontal="center"/>
      <protection/>
    </xf>
    <xf numFmtId="177" fontId="17" fillId="0" borderId="0" xfId="15" applyNumberFormat="1" applyFont="1" applyFill="1" applyAlignment="1" applyProtection="1">
      <alignment horizontal="right"/>
      <protection locked="0"/>
    </xf>
    <xf numFmtId="0" fontId="17" fillId="0" borderId="7" xfId="16" applyFont="1" applyBorder="1" applyAlignment="1" quotePrefix="1">
      <alignment horizontal="center"/>
      <protection/>
    </xf>
    <xf numFmtId="0" fontId="18" fillId="0" borderId="0" xfId="15" applyFont="1" applyFill="1">
      <alignment/>
      <protection/>
    </xf>
    <xf numFmtId="0" fontId="7" fillId="0" borderId="2" xfId="15" applyFont="1" applyBorder="1" quotePrefix="1">
      <alignment/>
      <protection/>
    </xf>
    <xf numFmtId="183" fontId="7" fillId="0" borderId="0" xfId="15" applyNumberFormat="1" applyFont="1" applyFill="1" applyAlignment="1" applyProtection="1">
      <alignment horizontal="right"/>
      <protection locked="0"/>
    </xf>
    <xf numFmtId="183" fontId="17" fillId="0" borderId="0" xfId="15" applyNumberFormat="1" applyFont="1" applyFill="1" applyAlignment="1" applyProtection="1">
      <alignment horizontal="right"/>
      <protection locked="0"/>
    </xf>
    <xf numFmtId="182" fontId="7" fillId="0" borderId="0" xfId="15" applyNumberFormat="1" applyFont="1" applyFill="1" applyAlignment="1" applyProtection="1">
      <alignment horizontal="right"/>
      <protection locked="0"/>
    </xf>
    <xf numFmtId="182" fontId="7" fillId="0" borderId="2" xfId="15" applyNumberFormat="1" applyFont="1" applyFill="1" applyBorder="1" applyAlignment="1" applyProtection="1">
      <alignment horizontal="right"/>
      <protection locked="0"/>
    </xf>
    <xf numFmtId="0" fontId="7" fillId="0" borderId="0" xfId="15" applyFont="1" applyFill="1" applyAlignment="1">
      <alignment horizontal="left" indent="1"/>
      <protection/>
    </xf>
    <xf numFmtId="0" fontId="7" fillId="0" borderId="7" xfId="17" applyFont="1" applyBorder="1" applyAlignment="1" applyProtection="1">
      <alignment horizontal="left" vertical="center" indent="1"/>
      <protection locked="0"/>
    </xf>
    <xf numFmtId="0" fontId="6" fillId="0" borderId="2" xfId="17" applyFont="1" applyBorder="1" applyAlignment="1">
      <alignment horizontal="center" vertical="center"/>
      <protection/>
    </xf>
    <xf numFmtId="0" fontId="7" fillId="0" borderId="7" xfId="17" applyFont="1" applyBorder="1" applyAlignment="1" applyProtection="1">
      <alignment horizontal="left" vertical="center" indent="2"/>
      <protection locked="0"/>
    </xf>
    <xf numFmtId="0" fontId="6" fillId="0" borderId="2" xfId="17" applyFont="1" applyBorder="1" applyAlignment="1">
      <alignment horizontal="left" vertical="center" indent="1"/>
      <protection/>
    </xf>
    <xf numFmtId="183" fontId="7" fillId="0" borderId="0" xfId="15" applyNumberFormat="1" applyFont="1" applyFill="1" applyBorder="1" applyAlignment="1" applyProtection="1">
      <alignment horizontal="right"/>
      <protection locked="0"/>
    </xf>
    <xf numFmtId="0" fontId="10" fillId="0" borderId="8" xfId="15" applyFont="1" applyBorder="1">
      <alignment/>
      <protection/>
    </xf>
    <xf numFmtId="0" fontId="7" fillId="0" borderId="8" xfId="15" applyFont="1" applyFill="1" applyBorder="1">
      <alignment/>
      <protection/>
    </xf>
    <xf numFmtId="0" fontId="7" fillId="0" borderId="0" xfId="0" applyFont="1" applyAlignment="1">
      <alignment vertical="center"/>
    </xf>
    <xf numFmtId="0" fontId="10" fillId="0" borderId="0" xfId="15" applyFont="1">
      <alignment/>
      <protection/>
    </xf>
    <xf numFmtId="0" fontId="10" fillId="0" borderId="0" xfId="15" applyFont="1" applyFill="1">
      <alignment/>
      <protection/>
    </xf>
  </cellXfs>
  <cellStyles count="11">
    <cellStyle name="Normal" xfId="0"/>
    <cellStyle name="一般_268" xfId="15"/>
    <cellStyle name="一般_26J" xfId="16"/>
    <cellStyle name="一般_27H" xfId="17"/>
    <cellStyle name="Comma" xfId="18"/>
    <cellStyle name="Comma [0]" xfId="19"/>
    <cellStyle name="Percent" xfId="20"/>
    <cellStyle name="Currency" xfId="21"/>
    <cellStyle name="Currency [0]" xfId="22"/>
    <cellStyle name="Hyperlink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95"/>
  <sheetViews>
    <sheetView tabSelected="1" workbookViewId="0" topLeftCell="A1">
      <pane xSplit="1" ySplit="11" topLeftCell="P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S1" sqref="S1:AY16384"/>
    </sheetView>
  </sheetViews>
  <sheetFormatPr defaultColWidth="9.00390625" defaultRowHeight="16.5"/>
  <cols>
    <col min="1" max="1" width="19.375" style="85" customWidth="1"/>
    <col min="2" max="8" width="9.125" style="85" customWidth="1"/>
    <col min="9" max="9" width="16.125" style="85" customWidth="1"/>
    <col min="10" max="17" width="8.125" style="85" customWidth="1"/>
    <col min="18" max="18" width="18.875" style="85" customWidth="1"/>
    <col min="19" max="16384" width="9.75390625" style="85" customWidth="1"/>
  </cols>
  <sheetData>
    <row r="1" spans="1:18" s="2" customFormat="1" ht="10.5" customHeight="1">
      <c r="A1" s="1" t="s">
        <v>29</v>
      </c>
      <c r="P1" s="3"/>
      <c r="Q1" s="4"/>
      <c r="R1" s="3" t="s">
        <v>30</v>
      </c>
    </row>
    <row r="2" spans="1:18" s="6" customFormat="1" ht="27" customHeight="1">
      <c r="A2" s="5" t="s">
        <v>31</v>
      </c>
      <c r="B2" s="5"/>
      <c r="C2" s="5"/>
      <c r="D2" s="5"/>
      <c r="E2" s="5"/>
      <c r="F2" s="5"/>
      <c r="G2" s="5"/>
      <c r="H2" s="5"/>
      <c r="J2" s="5" t="s">
        <v>32</v>
      </c>
      <c r="K2" s="5"/>
      <c r="L2" s="5"/>
      <c r="M2" s="5"/>
      <c r="N2" s="5"/>
      <c r="O2" s="5"/>
      <c r="P2" s="5"/>
      <c r="Q2" s="5"/>
      <c r="R2" s="5"/>
    </row>
    <row r="3" spans="1:18" s="8" customFormat="1" ht="18" customHeight="1">
      <c r="A3" s="7" t="s">
        <v>33</v>
      </c>
      <c r="B3" s="7"/>
      <c r="C3" s="7"/>
      <c r="D3" s="7"/>
      <c r="E3" s="7"/>
      <c r="F3" s="7"/>
      <c r="G3" s="7"/>
      <c r="H3" s="7"/>
      <c r="J3" s="7" t="s">
        <v>34</v>
      </c>
      <c r="K3" s="7"/>
      <c r="L3" s="7"/>
      <c r="M3" s="7"/>
      <c r="N3" s="7"/>
      <c r="O3" s="7"/>
      <c r="P3" s="7"/>
      <c r="Q3" s="7"/>
      <c r="R3" s="7"/>
    </row>
    <row r="4" spans="1:18" s="11" customFormat="1" ht="10.5" customHeight="1">
      <c r="A4" s="9"/>
      <c r="B4" s="9"/>
      <c r="C4" s="9"/>
      <c r="D4" s="9"/>
      <c r="E4" s="9"/>
      <c r="F4" s="9"/>
      <c r="G4" s="9"/>
      <c r="H4" s="9"/>
      <c r="I4" s="10"/>
      <c r="J4" s="9"/>
      <c r="K4" s="9"/>
      <c r="L4" s="9"/>
      <c r="M4" s="9"/>
      <c r="N4" s="9"/>
      <c r="O4" s="9"/>
      <c r="P4" s="9"/>
      <c r="Q4" s="9"/>
      <c r="R4" s="9"/>
    </row>
    <row r="5" spans="1:18" s="11" customFormat="1" ht="10.5" customHeight="1">
      <c r="A5" s="12"/>
      <c r="B5" s="13" t="s">
        <v>35</v>
      </c>
      <c r="C5" s="14"/>
      <c r="D5" s="15"/>
      <c r="E5" s="13" t="s">
        <v>36</v>
      </c>
      <c r="F5" s="14"/>
      <c r="G5" s="14"/>
      <c r="H5" s="15"/>
      <c r="I5" s="10"/>
      <c r="J5" s="16" t="s">
        <v>37</v>
      </c>
      <c r="K5" s="17"/>
      <c r="L5" s="18"/>
      <c r="M5" s="18"/>
      <c r="N5" s="13" t="s">
        <v>38</v>
      </c>
      <c r="O5" s="17"/>
      <c r="P5" s="17"/>
      <c r="Q5" s="19"/>
      <c r="R5" s="10"/>
    </row>
    <row r="6" spans="1:18" s="11" customFormat="1" ht="9.75" customHeight="1">
      <c r="A6" s="12"/>
      <c r="B6" s="20" t="s">
        <v>39</v>
      </c>
      <c r="C6" s="20"/>
      <c r="D6" s="21"/>
      <c r="E6" s="20" t="s">
        <v>0</v>
      </c>
      <c r="F6" s="20"/>
      <c r="G6" s="20"/>
      <c r="H6" s="21"/>
      <c r="I6" s="10"/>
      <c r="J6" s="20" t="s">
        <v>1</v>
      </c>
      <c r="K6" s="20"/>
      <c r="L6" s="20"/>
      <c r="M6" s="21"/>
      <c r="N6" s="22" t="s">
        <v>2</v>
      </c>
      <c r="O6" s="20"/>
      <c r="P6" s="20"/>
      <c r="Q6" s="23"/>
      <c r="R6" s="10"/>
    </row>
    <row r="7" spans="1:18" s="11" customFormat="1" ht="12" customHeight="1">
      <c r="A7" s="24" t="s">
        <v>40</v>
      </c>
      <c r="B7" s="25" t="s">
        <v>3</v>
      </c>
      <c r="C7" s="25" t="s">
        <v>4</v>
      </c>
      <c r="D7" s="25" t="s">
        <v>41</v>
      </c>
      <c r="E7" s="25" t="s">
        <v>3</v>
      </c>
      <c r="F7" s="25" t="s">
        <v>4</v>
      </c>
      <c r="G7" s="25" t="s">
        <v>5</v>
      </c>
      <c r="H7" s="25" t="s">
        <v>41</v>
      </c>
      <c r="I7" s="26"/>
      <c r="J7" s="25" t="s">
        <v>42</v>
      </c>
      <c r="K7" s="25" t="s">
        <v>4</v>
      </c>
      <c r="L7" s="25" t="s">
        <v>43</v>
      </c>
      <c r="M7" s="25" t="s">
        <v>44</v>
      </c>
      <c r="N7" s="25" t="s">
        <v>42</v>
      </c>
      <c r="O7" s="25" t="s">
        <v>4</v>
      </c>
      <c r="P7" s="25" t="s">
        <v>45</v>
      </c>
      <c r="Q7" s="27" t="s">
        <v>44</v>
      </c>
      <c r="R7" s="28" t="s">
        <v>46</v>
      </c>
    </row>
    <row r="8" spans="1:18" s="11" customFormat="1" ht="9.75" customHeight="1">
      <c r="A8" s="29"/>
      <c r="B8" s="30"/>
      <c r="C8" s="30"/>
      <c r="D8" s="30"/>
      <c r="E8" s="30"/>
      <c r="F8" s="30"/>
      <c r="G8" s="30"/>
      <c r="H8" s="30"/>
      <c r="I8" s="26"/>
      <c r="J8" s="30"/>
      <c r="K8" s="30"/>
      <c r="L8" s="25" t="s">
        <v>47</v>
      </c>
      <c r="M8" s="30"/>
      <c r="N8" s="30"/>
      <c r="O8" s="30"/>
      <c r="P8" s="25" t="s">
        <v>48</v>
      </c>
      <c r="Q8" s="31"/>
      <c r="R8" s="32"/>
    </row>
    <row r="9" spans="1:18" s="11" customFormat="1" ht="9" customHeight="1">
      <c r="A9" s="12"/>
      <c r="B9" s="30" t="s">
        <v>6</v>
      </c>
      <c r="C9" s="30" t="s">
        <v>7</v>
      </c>
      <c r="D9" s="33"/>
      <c r="E9" s="30" t="s">
        <v>6</v>
      </c>
      <c r="F9" s="30" t="s">
        <v>7</v>
      </c>
      <c r="G9" s="30"/>
      <c r="H9" s="33"/>
      <c r="I9" s="26"/>
      <c r="J9" s="30" t="s">
        <v>6</v>
      </c>
      <c r="K9" s="30" t="s">
        <v>7</v>
      </c>
      <c r="L9" s="30" t="s">
        <v>8</v>
      </c>
      <c r="M9" s="34" t="s">
        <v>49</v>
      </c>
      <c r="N9" s="30" t="s">
        <v>6</v>
      </c>
      <c r="O9" s="30" t="s">
        <v>7</v>
      </c>
      <c r="P9" s="30" t="s">
        <v>8</v>
      </c>
      <c r="Q9" s="35" t="s">
        <v>49</v>
      </c>
      <c r="R9" s="36"/>
    </row>
    <row r="10" spans="1:18" s="11" customFormat="1" ht="9" customHeight="1">
      <c r="A10" s="12"/>
      <c r="B10" s="30" t="s">
        <v>9</v>
      </c>
      <c r="C10" s="30" t="s">
        <v>9</v>
      </c>
      <c r="D10" s="30" t="s">
        <v>10</v>
      </c>
      <c r="E10" s="30" t="s">
        <v>9</v>
      </c>
      <c r="F10" s="30" t="s">
        <v>9</v>
      </c>
      <c r="G10" s="30" t="s">
        <v>11</v>
      </c>
      <c r="H10" s="30" t="s">
        <v>10</v>
      </c>
      <c r="I10" s="26"/>
      <c r="J10" s="30" t="s">
        <v>9</v>
      </c>
      <c r="K10" s="30" t="s">
        <v>9</v>
      </c>
      <c r="L10" s="30" t="s">
        <v>12</v>
      </c>
      <c r="M10" s="30" t="s">
        <v>13</v>
      </c>
      <c r="N10" s="30" t="s">
        <v>9</v>
      </c>
      <c r="O10" s="30" t="s">
        <v>9</v>
      </c>
      <c r="P10" s="30" t="s">
        <v>12</v>
      </c>
      <c r="Q10" s="35" t="s">
        <v>13</v>
      </c>
      <c r="R10" s="36"/>
    </row>
    <row r="11" spans="1:18" s="43" customFormat="1" ht="3" customHeight="1">
      <c r="A11" s="37"/>
      <c r="B11" s="38"/>
      <c r="C11" s="38"/>
      <c r="D11" s="38"/>
      <c r="E11" s="38"/>
      <c r="F11" s="38"/>
      <c r="G11" s="38"/>
      <c r="H11" s="38"/>
      <c r="I11" s="39"/>
      <c r="J11" s="40" t="s">
        <v>9</v>
      </c>
      <c r="K11" s="40" t="s">
        <v>9</v>
      </c>
      <c r="L11" s="40" t="s">
        <v>12</v>
      </c>
      <c r="M11" s="40" t="s">
        <v>13</v>
      </c>
      <c r="N11" s="40" t="s">
        <v>9</v>
      </c>
      <c r="O11" s="40" t="s">
        <v>9</v>
      </c>
      <c r="P11" s="40"/>
      <c r="Q11" s="41" t="s">
        <v>13</v>
      </c>
      <c r="R11" s="42"/>
    </row>
    <row r="12" spans="1:18" s="48" customFormat="1" ht="9" customHeight="1">
      <c r="A12" s="44"/>
      <c r="B12" s="45" t="s">
        <v>14</v>
      </c>
      <c r="C12" s="45" t="s">
        <v>14</v>
      </c>
      <c r="D12" s="45" t="s">
        <v>15</v>
      </c>
      <c r="E12" s="45" t="s">
        <v>14</v>
      </c>
      <c r="F12" s="45" t="s">
        <v>14</v>
      </c>
      <c r="G12" s="45" t="s">
        <v>16</v>
      </c>
      <c r="H12" s="45" t="s">
        <v>15</v>
      </c>
      <c r="I12" s="46"/>
      <c r="J12" s="45" t="s">
        <v>14</v>
      </c>
      <c r="K12" s="45" t="s">
        <v>14</v>
      </c>
      <c r="L12" s="45" t="s">
        <v>16</v>
      </c>
      <c r="M12" s="45" t="s">
        <v>15</v>
      </c>
      <c r="N12" s="45" t="s">
        <v>14</v>
      </c>
      <c r="O12" s="45" t="s">
        <v>14</v>
      </c>
      <c r="P12" s="45" t="s">
        <v>16</v>
      </c>
      <c r="Q12" s="47" t="s">
        <v>15</v>
      </c>
      <c r="R12" s="46"/>
    </row>
    <row r="13" spans="1:18" s="48" customFormat="1" ht="7.5" customHeight="1">
      <c r="A13" s="44"/>
      <c r="B13" s="49" t="s">
        <v>17</v>
      </c>
      <c r="C13" s="49" t="s">
        <v>17</v>
      </c>
      <c r="D13" s="49" t="s">
        <v>18</v>
      </c>
      <c r="E13" s="49" t="s">
        <v>17</v>
      </c>
      <c r="F13" s="49" t="s">
        <v>17</v>
      </c>
      <c r="G13" s="49" t="s">
        <v>19</v>
      </c>
      <c r="H13" s="49" t="s">
        <v>18</v>
      </c>
      <c r="I13" s="46"/>
      <c r="J13" s="49" t="s">
        <v>17</v>
      </c>
      <c r="K13" s="49" t="s">
        <v>17</v>
      </c>
      <c r="L13" s="49" t="s">
        <v>19</v>
      </c>
      <c r="M13" s="49" t="s">
        <v>18</v>
      </c>
      <c r="N13" s="49" t="s">
        <v>17</v>
      </c>
      <c r="O13" s="49" t="s">
        <v>17</v>
      </c>
      <c r="P13" s="49" t="s">
        <v>19</v>
      </c>
      <c r="Q13" s="50" t="s">
        <v>18</v>
      </c>
      <c r="R13" s="46"/>
    </row>
    <row r="14" spans="1:18" s="55" customFormat="1" ht="2.25" customHeight="1">
      <c r="A14" s="51"/>
      <c r="B14" s="52"/>
      <c r="C14" s="52"/>
      <c r="D14" s="52"/>
      <c r="E14" s="52"/>
      <c r="F14" s="52"/>
      <c r="G14" s="52"/>
      <c r="H14" s="52"/>
      <c r="I14" s="53"/>
      <c r="J14" s="52"/>
      <c r="K14" s="52"/>
      <c r="L14" s="52"/>
      <c r="M14" s="52"/>
      <c r="N14" s="52"/>
      <c r="O14" s="52"/>
      <c r="P14" s="52"/>
      <c r="Q14" s="54"/>
      <c r="R14" s="53"/>
    </row>
    <row r="15" spans="1:18" s="11" customFormat="1" ht="9.75" customHeight="1" hidden="1">
      <c r="A15" s="56" t="str">
        <f>"民  國    "&amp;A1703&amp;"        年"</f>
        <v>民  國            年</v>
      </c>
      <c r="B15" s="57">
        <v>4495</v>
      </c>
      <c r="C15" s="57">
        <v>4490</v>
      </c>
      <c r="D15" s="57">
        <v>67278</v>
      </c>
      <c r="E15" s="57">
        <v>2787</v>
      </c>
      <c r="F15" s="57">
        <v>2774</v>
      </c>
      <c r="G15" s="57">
        <v>25201</v>
      </c>
      <c r="H15" s="57">
        <v>69947</v>
      </c>
      <c r="I15" s="58"/>
      <c r="J15" s="57">
        <v>3060</v>
      </c>
      <c r="K15" s="57">
        <v>3019</v>
      </c>
      <c r="L15" s="57">
        <v>15862</v>
      </c>
      <c r="M15" s="57">
        <v>47880</v>
      </c>
      <c r="N15" s="57">
        <v>1488</v>
      </c>
      <c r="O15" s="57">
        <v>1447</v>
      </c>
      <c r="P15" s="57">
        <v>15137</v>
      </c>
      <c r="Q15" s="59">
        <v>21927</v>
      </c>
      <c r="R15" s="60" t="e">
        <f>"        "&amp;A16+1910</f>
        <v>#VALUE!</v>
      </c>
    </row>
    <row r="16" spans="1:18" s="11" customFormat="1" ht="9.75" customHeight="1" hidden="1">
      <c r="A16" s="61" t="s">
        <v>50</v>
      </c>
      <c r="B16" s="57">
        <v>4041</v>
      </c>
      <c r="C16" s="57">
        <v>4039</v>
      </c>
      <c r="D16" s="57">
        <v>54597</v>
      </c>
      <c r="E16" s="57">
        <v>2747</v>
      </c>
      <c r="F16" s="57">
        <v>2742</v>
      </c>
      <c r="G16" s="57">
        <v>23068</v>
      </c>
      <c r="H16" s="57">
        <v>63323</v>
      </c>
      <c r="I16" s="57"/>
      <c r="J16" s="57">
        <v>2767</v>
      </c>
      <c r="K16" s="57">
        <v>2752</v>
      </c>
      <c r="L16" s="57">
        <v>20943</v>
      </c>
      <c r="M16" s="57">
        <v>57675</v>
      </c>
      <c r="N16" s="57">
        <v>1547</v>
      </c>
      <c r="O16" s="57">
        <v>1546</v>
      </c>
      <c r="P16" s="57">
        <v>15408</v>
      </c>
      <c r="Q16" s="59">
        <v>23744</v>
      </c>
      <c r="R16" s="62">
        <v>1991</v>
      </c>
    </row>
    <row r="17" spans="1:18" s="11" customFormat="1" ht="9.75" customHeight="1">
      <c r="A17" s="61" t="s">
        <v>51</v>
      </c>
      <c r="B17" s="57">
        <v>4365</v>
      </c>
      <c r="C17" s="57">
        <v>4362</v>
      </c>
      <c r="D17" s="57">
        <v>51203</v>
      </c>
      <c r="E17" s="57">
        <v>2933</v>
      </c>
      <c r="F17" s="57">
        <v>2926</v>
      </c>
      <c r="G17" s="57">
        <v>23478</v>
      </c>
      <c r="H17" s="57">
        <v>68649</v>
      </c>
      <c r="I17" s="57"/>
      <c r="J17" s="57">
        <v>2636</v>
      </c>
      <c r="K17" s="57">
        <v>2440</v>
      </c>
      <c r="L17" s="57">
        <v>20446</v>
      </c>
      <c r="M17" s="57">
        <v>49911</v>
      </c>
      <c r="N17" s="57">
        <v>1728</v>
      </c>
      <c r="O17" s="57">
        <v>1714</v>
      </c>
      <c r="P17" s="57">
        <v>16441</v>
      </c>
      <c r="Q17" s="59">
        <v>28167</v>
      </c>
      <c r="R17" s="62">
        <v>1992</v>
      </c>
    </row>
    <row r="18" spans="1:18" s="11" customFormat="1" ht="9.75" customHeight="1">
      <c r="A18" s="63">
        <v>82</v>
      </c>
      <c r="B18" s="57">
        <v>3986</v>
      </c>
      <c r="C18" s="57">
        <v>3985</v>
      </c>
      <c r="D18" s="57">
        <v>56430</v>
      </c>
      <c r="E18" s="57">
        <v>2590</v>
      </c>
      <c r="F18" s="57">
        <v>2581</v>
      </c>
      <c r="G18" s="57">
        <v>25952</v>
      </c>
      <c r="H18" s="57">
        <v>66920</v>
      </c>
      <c r="I18" s="57"/>
      <c r="J18" s="57">
        <v>2468</v>
      </c>
      <c r="K18" s="57">
        <v>2447</v>
      </c>
      <c r="L18" s="57">
        <v>20950</v>
      </c>
      <c r="M18" s="57">
        <v>51240</v>
      </c>
      <c r="N18" s="57">
        <v>1593</v>
      </c>
      <c r="O18" s="57">
        <v>1592</v>
      </c>
      <c r="P18" s="57">
        <v>16382</v>
      </c>
      <c r="Q18" s="59">
        <v>26083</v>
      </c>
      <c r="R18" s="62">
        <v>1993</v>
      </c>
    </row>
    <row r="19" spans="1:18" s="11" customFormat="1" ht="9.75" customHeight="1">
      <c r="A19" s="63">
        <v>83</v>
      </c>
      <c r="B19" s="57">
        <v>3475</v>
      </c>
      <c r="C19" s="57">
        <v>3459</v>
      </c>
      <c r="D19" s="57">
        <v>46210</v>
      </c>
      <c r="E19" s="57">
        <v>2180</v>
      </c>
      <c r="F19" s="57">
        <v>2157</v>
      </c>
      <c r="G19" s="57">
        <v>25060</v>
      </c>
      <c r="H19" s="57">
        <v>54034</v>
      </c>
      <c r="I19" s="57"/>
      <c r="J19" s="57">
        <v>2287</v>
      </c>
      <c r="K19" s="57">
        <v>2235</v>
      </c>
      <c r="L19" s="57">
        <v>21027</v>
      </c>
      <c r="M19" s="57">
        <v>46996</v>
      </c>
      <c r="N19" s="57">
        <v>1689</v>
      </c>
      <c r="O19" s="57">
        <v>1683</v>
      </c>
      <c r="P19" s="57">
        <v>16985</v>
      </c>
      <c r="Q19" s="59">
        <v>28589</v>
      </c>
      <c r="R19" s="62">
        <v>1994</v>
      </c>
    </row>
    <row r="20" spans="1:18" s="11" customFormat="1" ht="9.75" customHeight="1">
      <c r="A20" s="63">
        <v>84</v>
      </c>
      <c r="B20" s="57">
        <v>4286</v>
      </c>
      <c r="C20" s="57">
        <v>4283</v>
      </c>
      <c r="D20" s="57">
        <v>66907</v>
      </c>
      <c r="E20" s="57">
        <v>2254</v>
      </c>
      <c r="F20" s="57">
        <v>2247</v>
      </c>
      <c r="G20" s="57">
        <v>22923</v>
      </c>
      <c r="H20" s="57">
        <v>51506</v>
      </c>
      <c r="I20" s="57"/>
      <c r="J20" s="57">
        <v>2105</v>
      </c>
      <c r="K20" s="57">
        <v>2096</v>
      </c>
      <c r="L20" s="57">
        <v>21606</v>
      </c>
      <c r="M20" s="57">
        <v>45279</v>
      </c>
      <c r="N20" s="57">
        <v>1405</v>
      </c>
      <c r="O20" s="57">
        <v>1404</v>
      </c>
      <c r="P20" s="57">
        <v>17215</v>
      </c>
      <c r="Q20" s="59">
        <v>24152</v>
      </c>
      <c r="R20" s="62">
        <v>1995</v>
      </c>
    </row>
    <row r="21" spans="1:18" s="11" customFormat="1" ht="9.75" customHeight="1">
      <c r="A21" s="63">
        <v>85</v>
      </c>
      <c r="B21" s="57">
        <v>4056</v>
      </c>
      <c r="C21" s="57">
        <v>4038</v>
      </c>
      <c r="D21" s="57">
        <v>72082</v>
      </c>
      <c r="E21" s="57">
        <v>2595</v>
      </c>
      <c r="F21" s="57">
        <v>2581</v>
      </c>
      <c r="G21" s="57">
        <v>25915</v>
      </c>
      <c r="H21" s="57">
        <v>66928</v>
      </c>
      <c r="I21" s="57"/>
      <c r="J21" s="57">
        <v>2194</v>
      </c>
      <c r="K21" s="57">
        <v>2173</v>
      </c>
      <c r="L21" s="57">
        <v>21409</v>
      </c>
      <c r="M21" s="57">
        <v>46483</v>
      </c>
      <c r="N21" s="57">
        <v>1400</v>
      </c>
      <c r="O21" s="57">
        <v>1390</v>
      </c>
      <c r="P21" s="57">
        <v>18756</v>
      </c>
      <c r="Q21" s="59">
        <v>26069</v>
      </c>
      <c r="R21" s="62">
        <v>1996</v>
      </c>
    </row>
    <row r="22" spans="1:18" s="11" customFormat="1" ht="9.75" customHeight="1">
      <c r="A22" s="63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9"/>
      <c r="R22" s="62"/>
    </row>
    <row r="23" spans="1:18" s="11" customFormat="1" ht="9.75" customHeight="1">
      <c r="A23" s="63">
        <v>86</v>
      </c>
      <c r="B23" s="57">
        <v>4013</v>
      </c>
      <c r="C23" s="57">
        <v>4013</v>
      </c>
      <c r="D23" s="57">
        <v>64269</v>
      </c>
      <c r="E23" s="57">
        <v>2086</v>
      </c>
      <c r="F23" s="57">
        <v>2074</v>
      </c>
      <c r="G23" s="57">
        <v>23683</v>
      </c>
      <c r="H23" s="57">
        <v>49132</v>
      </c>
      <c r="I23" s="57"/>
      <c r="J23" s="57">
        <v>2301</v>
      </c>
      <c r="K23" s="57">
        <v>2265</v>
      </c>
      <c r="L23" s="57">
        <v>19920</v>
      </c>
      <c r="M23" s="57">
        <v>45126</v>
      </c>
      <c r="N23" s="57">
        <v>1604</v>
      </c>
      <c r="O23" s="57">
        <v>1597</v>
      </c>
      <c r="P23" s="57">
        <v>19333</v>
      </c>
      <c r="Q23" s="59">
        <v>30882</v>
      </c>
      <c r="R23" s="62">
        <v>1997</v>
      </c>
    </row>
    <row r="24" spans="1:18" s="11" customFormat="1" ht="9.75" customHeight="1">
      <c r="A24" s="64">
        <v>87</v>
      </c>
      <c r="B24" s="57">
        <v>3748</v>
      </c>
      <c r="C24" s="57">
        <v>3743</v>
      </c>
      <c r="D24" s="57">
        <v>50201</v>
      </c>
      <c r="E24" s="57">
        <v>1991</v>
      </c>
      <c r="F24" s="57">
        <v>1981</v>
      </c>
      <c r="G24" s="57">
        <v>24875</v>
      </c>
      <c r="H24" s="57">
        <v>49310</v>
      </c>
      <c r="I24" s="57"/>
      <c r="J24" s="57">
        <v>2156</v>
      </c>
      <c r="K24" s="57">
        <v>2139</v>
      </c>
      <c r="L24" s="57">
        <v>19974</v>
      </c>
      <c r="M24" s="57">
        <v>42705</v>
      </c>
      <c r="N24" s="57">
        <v>1707</v>
      </c>
      <c r="O24" s="57">
        <v>1702</v>
      </c>
      <c r="P24" s="57">
        <v>20469</v>
      </c>
      <c r="Q24" s="59">
        <v>34858</v>
      </c>
      <c r="R24" s="62">
        <v>1998</v>
      </c>
    </row>
    <row r="25" spans="1:18" s="65" customFormat="1" ht="9.75" customHeight="1">
      <c r="A25" s="63">
        <v>88</v>
      </c>
      <c r="B25" s="57">
        <v>4080</v>
      </c>
      <c r="C25" s="57">
        <v>4080</v>
      </c>
      <c r="D25" s="57">
        <v>67231</v>
      </c>
      <c r="E25" s="57">
        <v>2960</v>
      </c>
      <c r="F25" s="57">
        <v>2954</v>
      </c>
      <c r="G25" s="57">
        <v>28892</v>
      </c>
      <c r="H25" s="57">
        <v>85315</v>
      </c>
      <c r="I25" s="57"/>
      <c r="J25" s="57">
        <v>2370</v>
      </c>
      <c r="K25" s="57">
        <v>2344</v>
      </c>
      <c r="L25" s="57">
        <v>19714</v>
      </c>
      <c r="M25" s="57">
        <v>46208</v>
      </c>
      <c r="N25" s="57">
        <v>1635</v>
      </c>
      <c r="O25" s="57">
        <v>1631</v>
      </c>
      <c r="P25" s="57">
        <v>22460</v>
      </c>
      <c r="Q25" s="59">
        <v>36662</v>
      </c>
      <c r="R25" s="62">
        <v>1999</v>
      </c>
    </row>
    <row r="26" spans="1:18" s="65" customFormat="1" ht="9.75" customHeight="1">
      <c r="A26" s="63">
        <v>89</v>
      </c>
      <c r="B26" s="57">
        <v>3631</v>
      </c>
      <c r="C26" s="57">
        <v>3620</v>
      </c>
      <c r="D26" s="57">
        <v>66415</v>
      </c>
      <c r="E26" s="57">
        <v>2770</v>
      </c>
      <c r="F26" s="57">
        <v>2749</v>
      </c>
      <c r="G26" s="57">
        <v>31758</v>
      </c>
      <c r="H26" s="57">
        <v>87302</v>
      </c>
      <c r="I26" s="57"/>
      <c r="J26" s="57">
        <v>2240</v>
      </c>
      <c r="K26" s="57">
        <v>2200</v>
      </c>
      <c r="L26" s="57">
        <v>20175</v>
      </c>
      <c r="M26" s="57">
        <v>44393</v>
      </c>
      <c r="N26" s="57">
        <v>1593</v>
      </c>
      <c r="O26" s="57">
        <v>1577</v>
      </c>
      <c r="P26" s="57">
        <v>22341</v>
      </c>
      <c r="Q26" s="59">
        <v>35263</v>
      </c>
      <c r="R26" s="62">
        <v>2000</v>
      </c>
    </row>
    <row r="27" spans="1:69" s="69" customFormat="1" ht="9.75" customHeight="1">
      <c r="A27" s="66">
        <v>90</v>
      </c>
      <c r="B27" s="67">
        <f>B29+B31+B33</f>
        <v>3792.62</v>
      </c>
      <c r="C27" s="67">
        <f>C29+C31+C33</f>
        <v>3783.8</v>
      </c>
      <c r="D27" s="67">
        <f>D29+D31+D33</f>
        <v>61714.24199999999</v>
      </c>
      <c r="E27" s="67">
        <f>E29+E31+E33</f>
        <v>2049.7969999999996</v>
      </c>
      <c r="F27" s="67">
        <f>F29+F31+F33</f>
        <v>2038.6399999999999</v>
      </c>
      <c r="G27" s="67">
        <f>(H27/F27)*1000</f>
        <v>27271.91559078601</v>
      </c>
      <c r="H27" s="67">
        <f>H29+H31+H33</f>
        <v>55597.617999999995</v>
      </c>
      <c r="I27" s="67"/>
      <c r="J27" s="67">
        <f>J29+J31+J33</f>
        <v>2015.86</v>
      </c>
      <c r="K27" s="67">
        <f>K29+K31+K33</f>
        <v>1979.01</v>
      </c>
      <c r="L27" s="67">
        <f>(M27/K27)*1000</f>
        <v>18864.759652553552</v>
      </c>
      <c r="M27" s="67">
        <f>M29+M31+M33</f>
        <v>37333.548</v>
      </c>
      <c r="N27" s="67">
        <f>N29+N31+N33</f>
        <v>1548.2399999999996</v>
      </c>
      <c r="O27" s="67">
        <f>O29+O31+O33</f>
        <v>1541.8199999999995</v>
      </c>
      <c r="P27" s="67">
        <f>(Q27/O27)*1000</f>
        <v>21801.42299360497</v>
      </c>
      <c r="Q27" s="67">
        <f>Q29+Q31+Q33</f>
        <v>33613.87</v>
      </c>
      <c r="R27" s="68">
        <v>2001</v>
      </c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</row>
    <row r="28" spans="1:18" s="11" customFormat="1" ht="11.25">
      <c r="A28" s="70"/>
      <c r="B28" s="71"/>
      <c r="C28" s="71"/>
      <c r="D28" s="71"/>
      <c r="E28" s="71"/>
      <c r="F28" s="71"/>
      <c r="G28" s="72"/>
      <c r="H28" s="71"/>
      <c r="I28" s="73"/>
      <c r="J28" s="73"/>
      <c r="K28" s="73"/>
      <c r="L28" s="73"/>
      <c r="M28" s="73"/>
      <c r="N28" s="73"/>
      <c r="O28" s="73"/>
      <c r="P28" s="73"/>
      <c r="Q28" s="74"/>
      <c r="R28" s="75"/>
    </row>
    <row r="29" spans="1:18" s="11" customFormat="1" ht="12.75" customHeight="1">
      <c r="A29" s="56" t="s">
        <v>20</v>
      </c>
      <c r="B29" s="71">
        <v>145.2</v>
      </c>
      <c r="C29" s="71">
        <v>138.6</v>
      </c>
      <c r="D29" s="71">
        <v>1053.18</v>
      </c>
      <c r="E29" s="71">
        <v>148.15</v>
      </c>
      <c r="F29" s="71">
        <v>143.15</v>
      </c>
      <c r="G29" s="71">
        <f>(H29/F29)*1000</f>
        <v>10145.826056584003</v>
      </c>
      <c r="H29" s="71">
        <v>1452.375</v>
      </c>
      <c r="I29" s="73"/>
      <c r="J29" s="73">
        <v>201.8</v>
      </c>
      <c r="K29" s="73">
        <v>184.1</v>
      </c>
      <c r="L29" s="73">
        <f>(M29/K29)*1000</f>
        <v>8584.790874524715</v>
      </c>
      <c r="M29" s="73">
        <v>1580.46</v>
      </c>
      <c r="N29" s="73">
        <v>32.19</v>
      </c>
      <c r="O29" s="73">
        <v>28.99</v>
      </c>
      <c r="P29" s="73">
        <f>(Q29/O29)*1000</f>
        <v>8767.81648844429</v>
      </c>
      <c r="Q29" s="74">
        <v>254.179</v>
      </c>
      <c r="R29" s="76" t="s">
        <v>52</v>
      </c>
    </row>
    <row r="30" spans="1:18" s="11" customFormat="1" ht="12.75" customHeight="1">
      <c r="A30" s="56"/>
      <c r="B30" s="71"/>
      <c r="C30" s="71"/>
      <c r="D30" s="71"/>
      <c r="E30" s="71"/>
      <c r="F30" s="71"/>
      <c r="G30" s="71"/>
      <c r="H30" s="71"/>
      <c r="I30" s="73"/>
      <c r="J30" s="73"/>
      <c r="K30" s="73"/>
      <c r="L30" s="73"/>
      <c r="M30" s="73"/>
      <c r="N30" s="73"/>
      <c r="O30" s="73"/>
      <c r="P30" s="73"/>
      <c r="Q30" s="74"/>
      <c r="R30" s="76"/>
    </row>
    <row r="31" spans="1:18" s="11" customFormat="1" ht="12.75" customHeight="1">
      <c r="A31" s="56" t="s">
        <v>21</v>
      </c>
      <c r="B31" s="71">
        <v>3.45</v>
      </c>
      <c r="C31" s="71">
        <v>3.45</v>
      </c>
      <c r="D31" s="71">
        <v>44.25</v>
      </c>
      <c r="E31" s="71">
        <v>1.9</v>
      </c>
      <c r="F31" s="71">
        <v>1.9</v>
      </c>
      <c r="G31" s="71">
        <f>(H31/F31)*1000</f>
        <v>11410.526315789473</v>
      </c>
      <c r="H31" s="71">
        <v>21.68</v>
      </c>
      <c r="I31" s="73"/>
      <c r="J31" s="73">
        <v>1.6</v>
      </c>
      <c r="K31" s="73">
        <v>1.6</v>
      </c>
      <c r="L31" s="73">
        <f>(M31/K31)*1000</f>
        <v>12412.5</v>
      </c>
      <c r="M31" s="73">
        <v>19.86</v>
      </c>
      <c r="N31" s="73">
        <v>0.3</v>
      </c>
      <c r="O31" s="73">
        <v>0.3</v>
      </c>
      <c r="P31" s="73">
        <f>(Q31/O31)*1000</f>
        <v>9500</v>
      </c>
      <c r="Q31" s="74">
        <v>2.85</v>
      </c>
      <c r="R31" s="76" t="s">
        <v>53</v>
      </c>
    </row>
    <row r="32" spans="1:18" s="11" customFormat="1" ht="12.75" customHeight="1">
      <c r="A32" s="56"/>
      <c r="B32" s="71"/>
      <c r="C32" s="71"/>
      <c r="D32" s="71"/>
      <c r="E32" s="71"/>
      <c r="F32" s="71"/>
      <c r="G32" s="71"/>
      <c r="H32" s="71"/>
      <c r="I32" s="73"/>
      <c r="J32" s="73"/>
      <c r="K32" s="73"/>
      <c r="L32" s="73"/>
      <c r="M32" s="73"/>
      <c r="N32" s="73"/>
      <c r="O32" s="73"/>
      <c r="P32" s="73"/>
      <c r="Q32" s="74"/>
      <c r="R32" s="76"/>
    </row>
    <row r="33" spans="1:18" s="11" customFormat="1" ht="12.75" customHeight="1">
      <c r="A33" s="56" t="s">
        <v>22</v>
      </c>
      <c r="B33" s="71">
        <f>SUM(B35:B58)</f>
        <v>3643.97</v>
      </c>
      <c r="C33" s="71">
        <f>SUM(C35:C58)</f>
        <v>3641.75</v>
      </c>
      <c r="D33" s="71">
        <f>SUM(D35:D58)</f>
        <v>60616.81199999999</v>
      </c>
      <c r="E33" s="71">
        <f>SUM(E35:E58)</f>
        <v>1899.7469999999996</v>
      </c>
      <c r="F33" s="71">
        <f>SUM(F35:F58)</f>
        <v>1893.59</v>
      </c>
      <c r="G33" s="71">
        <f>(H33/F33)*1000</f>
        <v>28582.514166213383</v>
      </c>
      <c r="H33" s="71">
        <f>SUM(H35:H58)</f>
        <v>54123.562999999995</v>
      </c>
      <c r="I33" s="73"/>
      <c r="J33" s="73">
        <f>SUM(J35:J58)</f>
        <v>1812.4599999999998</v>
      </c>
      <c r="K33" s="73">
        <f>SUM(K35:K58)</f>
        <v>1793.31</v>
      </c>
      <c r="L33" s="73">
        <f>(M33/K33)*1000</f>
        <v>19925.851079846765</v>
      </c>
      <c r="M33" s="73">
        <f>SUM(M35:M58)</f>
        <v>35733.228</v>
      </c>
      <c r="N33" s="73">
        <f>SUM(N35:N58)</f>
        <v>1515.7499999999995</v>
      </c>
      <c r="O33" s="73">
        <f>SUM(O35:O58)</f>
        <v>1512.5299999999995</v>
      </c>
      <c r="P33" s="73">
        <f>(Q33/O33)*1000</f>
        <v>22053.672323854742</v>
      </c>
      <c r="Q33" s="73">
        <f>SUM(Q35:Q58)</f>
        <v>33356.841</v>
      </c>
      <c r="R33" s="76" t="s">
        <v>23</v>
      </c>
    </row>
    <row r="34" spans="1:18" s="11" customFormat="1" ht="12.75" customHeight="1">
      <c r="A34" s="56"/>
      <c r="B34" s="71"/>
      <c r="C34" s="71"/>
      <c r="D34" s="71"/>
      <c r="E34" s="71"/>
      <c r="F34" s="71"/>
      <c r="G34" s="71"/>
      <c r="H34" s="71"/>
      <c r="I34" s="73"/>
      <c r="J34" s="73"/>
      <c r="K34" s="73"/>
      <c r="L34" s="73"/>
      <c r="M34" s="73"/>
      <c r="N34" s="73"/>
      <c r="O34" s="73"/>
      <c r="P34" s="73"/>
      <c r="Q34" s="74"/>
      <c r="R34" s="76"/>
    </row>
    <row r="35" spans="1:18" s="11" customFormat="1" ht="12.75" customHeight="1">
      <c r="A35" s="77" t="s">
        <v>54</v>
      </c>
      <c r="B35" s="71">
        <v>98.57</v>
      </c>
      <c r="C35" s="71">
        <v>97.45</v>
      </c>
      <c r="D35" s="71">
        <v>1231.37</v>
      </c>
      <c r="E35" s="71">
        <v>82.27</v>
      </c>
      <c r="F35" s="71">
        <v>81.13</v>
      </c>
      <c r="G35" s="71">
        <f>(H35/F35)*1000</f>
        <v>14737.42142240848</v>
      </c>
      <c r="H35" s="71">
        <v>1195.647</v>
      </c>
      <c r="I35" s="73"/>
      <c r="J35" s="73">
        <v>248.34</v>
      </c>
      <c r="K35" s="73">
        <v>240.55</v>
      </c>
      <c r="L35" s="73">
        <f>(M35/K35)*1000</f>
        <v>15575.36478902515</v>
      </c>
      <c r="M35" s="73">
        <v>3746.654</v>
      </c>
      <c r="N35" s="73">
        <v>50.41</v>
      </c>
      <c r="O35" s="73">
        <v>50.19</v>
      </c>
      <c r="P35" s="73">
        <f>(Q35/O35)*1000</f>
        <v>14766.7662881052</v>
      </c>
      <c r="Q35" s="74">
        <v>741.144</v>
      </c>
      <c r="R35" s="78" t="s">
        <v>55</v>
      </c>
    </row>
    <row r="36" spans="1:18" s="11" customFormat="1" ht="12.75" customHeight="1">
      <c r="A36" s="77" t="s">
        <v>56</v>
      </c>
      <c r="B36" s="71">
        <v>18.29</v>
      </c>
      <c r="C36" s="71">
        <v>18.29</v>
      </c>
      <c r="D36" s="71">
        <v>249.56</v>
      </c>
      <c r="E36" s="71">
        <v>21.35</v>
      </c>
      <c r="F36" s="71">
        <v>21.35</v>
      </c>
      <c r="G36" s="71">
        <f>(H36/F36)*1000</f>
        <v>22056.440281030442</v>
      </c>
      <c r="H36" s="71">
        <v>470.905</v>
      </c>
      <c r="I36" s="73"/>
      <c r="J36" s="73">
        <v>23.8</v>
      </c>
      <c r="K36" s="73">
        <v>23.8</v>
      </c>
      <c r="L36" s="73">
        <f>(M36/K36)*1000</f>
        <v>46580.672268907554</v>
      </c>
      <c r="M36" s="73">
        <v>1108.62</v>
      </c>
      <c r="N36" s="73">
        <v>3.82</v>
      </c>
      <c r="O36" s="73">
        <v>3.82</v>
      </c>
      <c r="P36" s="73">
        <f>(Q36/O36)*1000</f>
        <v>16883.50785340314</v>
      </c>
      <c r="Q36" s="74">
        <v>64.495</v>
      </c>
      <c r="R36" s="78" t="s">
        <v>57</v>
      </c>
    </row>
    <row r="37" spans="1:18" s="11" customFormat="1" ht="12.75" customHeight="1">
      <c r="A37" s="77" t="s">
        <v>58</v>
      </c>
      <c r="B37" s="71">
        <v>71.58</v>
      </c>
      <c r="C37" s="71">
        <v>71.58</v>
      </c>
      <c r="D37" s="71">
        <v>933.365</v>
      </c>
      <c r="E37" s="71">
        <v>35.18</v>
      </c>
      <c r="F37" s="71">
        <v>34.19</v>
      </c>
      <c r="G37" s="71">
        <f>(H37/F37)*1000</f>
        <v>19693.91634980989</v>
      </c>
      <c r="H37" s="71">
        <v>673.335</v>
      </c>
      <c r="I37" s="73"/>
      <c r="J37" s="73">
        <v>104.48</v>
      </c>
      <c r="K37" s="73">
        <v>99.67</v>
      </c>
      <c r="L37" s="73">
        <f>(M37/K37)*1000</f>
        <v>17290.28795023578</v>
      </c>
      <c r="M37" s="73">
        <v>1723.323</v>
      </c>
      <c r="N37" s="73">
        <v>12.46</v>
      </c>
      <c r="O37" s="73">
        <v>12.46</v>
      </c>
      <c r="P37" s="73">
        <f>(Q37/O37)*1000</f>
        <v>18764.68699839486</v>
      </c>
      <c r="Q37" s="74">
        <v>233.808</v>
      </c>
      <c r="R37" s="78" t="s">
        <v>59</v>
      </c>
    </row>
    <row r="38" spans="1:18" s="11" customFormat="1" ht="12.75" customHeight="1">
      <c r="A38" s="77" t="s">
        <v>60</v>
      </c>
      <c r="B38" s="71">
        <v>66.25</v>
      </c>
      <c r="C38" s="71">
        <v>66.25</v>
      </c>
      <c r="D38" s="71">
        <v>903.3810000000001</v>
      </c>
      <c r="E38" s="71">
        <v>145.47</v>
      </c>
      <c r="F38" s="71">
        <v>145.47</v>
      </c>
      <c r="G38" s="71">
        <f>(H38/F38)*1000</f>
        <v>19079.019729153777</v>
      </c>
      <c r="H38" s="71">
        <v>2775.425</v>
      </c>
      <c r="I38" s="73"/>
      <c r="J38" s="73">
        <v>58.9</v>
      </c>
      <c r="K38" s="73">
        <v>58.9</v>
      </c>
      <c r="L38" s="73">
        <f>(M38/K38)*1000</f>
        <v>14181.663837011884</v>
      </c>
      <c r="M38" s="73">
        <v>835.3</v>
      </c>
      <c r="N38" s="73">
        <v>48.37</v>
      </c>
      <c r="O38" s="73">
        <v>48.37</v>
      </c>
      <c r="P38" s="73">
        <f>(Q38/O38)*1000</f>
        <v>13066.57018813314</v>
      </c>
      <c r="Q38" s="74">
        <v>632.03</v>
      </c>
      <c r="R38" s="78" t="s">
        <v>61</v>
      </c>
    </row>
    <row r="39" spans="1:18" s="11" customFormat="1" ht="12.75" customHeight="1">
      <c r="A39" s="77" t="s">
        <v>62</v>
      </c>
      <c r="B39" s="71">
        <v>82.76</v>
      </c>
      <c r="C39" s="71">
        <v>82.76</v>
      </c>
      <c r="D39" s="71">
        <v>696.88</v>
      </c>
      <c r="E39" s="71">
        <v>105.897</v>
      </c>
      <c r="F39" s="71">
        <v>101.87</v>
      </c>
      <c r="G39" s="71">
        <f>(H39/F39)*1000</f>
        <v>19971.82683812702</v>
      </c>
      <c r="H39" s="71">
        <v>2034.53</v>
      </c>
      <c r="I39" s="73"/>
      <c r="J39" s="73">
        <v>65.4</v>
      </c>
      <c r="K39" s="73">
        <v>65.05</v>
      </c>
      <c r="L39" s="73">
        <f>(M39/K39)*1000</f>
        <v>15551.037663335897</v>
      </c>
      <c r="M39" s="73">
        <v>1011.595</v>
      </c>
      <c r="N39" s="73">
        <v>49.66</v>
      </c>
      <c r="O39" s="73">
        <v>49.66</v>
      </c>
      <c r="P39" s="73">
        <f>(Q39/O39)*1000</f>
        <v>15951.67136528393</v>
      </c>
      <c r="Q39" s="74">
        <v>792.16</v>
      </c>
      <c r="R39" s="78" t="s">
        <v>63</v>
      </c>
    </row>
    <row r="40" spans="1:18" s="11" customFormat="1" ht="12.75" customHeight="1">
      <c r="A40" s="79"/>
      <c r="B40" s="71">
        <v>0</v>
      </c>
      <c r="C40" s="71">
        <v>0</v>
      </c>
      <c r="D40" s="71">
        <v>0</v>
      </c>
      <c r="E40" s="71"/>
      <c r="F40" s="71"/>
      <c r="G40" s="71"/>
      <c r="H40" s="71"/>
      <c r="I40" s="73"/>
      <c r="J40" s="73"/>
      <c r="K40" s="73"/>
      <c r="L40" s="73"/>
      <c r="M40" s="73"/>
      <c r="N40" s="73"/>
      <c r="O40" s="73"/>
      <c r="P40" s="73"/>
      <c r="Q40" s="74"/>
      <c r="R40" s="78"/>
    </row>
    <row r="41" spans="1:18" s="11" customFormat="1" ht="12.75" customHeight="1">
      <c r="A41" s="77" t="s">
        <v>64</v>
      </c>
      <c r="B41" s="71">
        <v>19.61</v>
      </c>
      <c r="C41" s="71">
        <v>19.61</v>
      </c>
      <c r="D41" s="71">
        <v>303.67</v>
      </c>
      <c r="E41" s="71">
        <v>12.22</v>
      </c>
      <c r="F41" s="71">
        <v>12.22</v>
      </c>
      <c r="G41" s="71">
        <f>(H41/F41)*1000</f>
        <v>20205.0736497545</v>
      </c>
      <c r="H41" s="71">
        <v>246.906</v>
      </c>
      <c r="I41" s="73"/>
      <c r="J41" s="73">
        <v>62.6</v>
      </c>
      <c r="K41" s="73">
        <v>62.6</v>
      </c>
      <c r="L41" s="73">
        <f>(M41/K41)*1000</f>
        <v>14347.939297124602</v>
      </c>
      <c r="M41" s="73">
        <v>898.181</v>
      </c>
      <c r="N41" s="73">
        <v>2.44</v>
      </c>
      <c r="O41" s="73">
        <v>2.44</v>
      </c>
      <c r="P41" s="73">
        <f>(Q41/O41)*1000</f>
        <v>17979.508196721312</v>
      </c>
      <c r="Q41" s="74">
        <v>43.87</v>
      </c>
      <c r="R41" s="78" t="s">
        <v>65</v>
      </c>
    </row>
    <row r="42" spans="1:18" s="11" customFormat="1" ht="12.75" customHeight="1">
      <c r="A42" s="77" t="s">
        <v>66</v>
      </c>
      <c r="B42" s="71">
        <v>689.15</v>
      </c>
      <c r="C42" s="71">
        <v>689.15</v>
      </c>
      <c r="D42" s="71">
        <v>22427.19</v>
      </c>
      <c r="E42" s="71">
        <v>173.44</v>
      </c>
      <c r="F42" s="71">
        <v>173.44</v>
      </c>
      <c r="G42" s="71">
        <f>(H42/F42)*1000</f>
        <v>34114.737084870845</v>
      </c>
      <c r="H42" s="71">
        <v>5916.86</v>
      </c>
      <c r="I42" s="73"/>
      <c r="J42" s="73">
        <v>114.11</v>
      </c>
      <c r="K42" s="73">
        <v>114.11</v>
      </c>
      <c r="L42" s="73">
        <f>(M42/K42)*1000</f>
        <v>42194.373849794065</v>
      </c>
      <c r="M42" s="73">
        <v>4814.8</v>
      </c>
      <c r="N42" s="73">
        <v>268.11</v>
      </c>
      <c r="O42" s="73">
        <v>268.11</v>
      </c>
      <c r="P42" s="73">
        <f>(Q42/O42)*1000</f>
        <v>29056.618552086828</v>
      </c>
      <c r="Q42" s="74">
        <v>7790.37</v>
      </c>
      <c r="R42" s="78" t="s">
        <v>67</v>
      </c>
    </row>
    <row r="43" spans="1:18" s="11" customFormat="1" ht="12.75" customHeight="1">
      <c r="A43" s="77" t="s">
        <v>68</v>
      </c>
      <c r="B43" s="71">
        <v>39.4</v>
      </c>
      <c r="C43" s="71">
        <v>39.4</v>
      </c>
      <c r="D43" s="71">
        <v>657.1</v>
      </c>
      <c r="E43" s="71">
        <v>12.5</v>
      </c>
      <c r="F43" s="71">
        <v>12.5</v>
      </c>
      <c r="G43" s="71">
        <f>(H43/F43)*1000</f>
        <v>30564</v>
      </c>
      <c r="H43" s="71">
        <v>382.05</v>
      </c>
      <c r="I43" s="73"/>
      <c r="J43" s="73">
        <v>30.3</v>
      </c>
      <c r="K43" s="73">
        <v>30.3</v>
      </c>
      <c r="L43" s="73">
        <f>(M43/K43)*1000</f>
        <v>38963.69636963696</v>
      </c>
      <c r="M43" s="73">
        <v>1180.6</v>
      </c>
      <c r="N43" s="71">
        <v>0</v>
      </c>
      <c r="O43" s="71">
        <v>0</v>
      </c>
      <c r="P43" s="71">
        <v>0</v>
      </c>
      <c r="Q43" s="71">
        <v>0</v>
      </c>
      <c r="R43" s="78" t="s">
        <v>69</v>
      </c>
    </row>
    <row r="44" spans="1:18" s="11" customFormat="1" ht="12.75" customHeight="1">
      <c r="A44" s="77" t="s">
        <v>70</v>
      </c>
      <c r="B44" s="71">
        <v>836.87</v>
      </c>
      <c r="C44" s="71">
        <v>836.87</v>
      </c>
      <c r="D44" s="71">
        <v>21147.054</v>
      </c>
      <c r="E44" s="71">
        <v>815.11</v>
      </c>
      <c r="F44" s="71">
        <v>815.11</v>
      </c>
      <c r="G44" s="71">
        <f>(H44/F44)*1000</f>
        <v>36751.41023910883</v>
      </c>
      <c r="H44" s="71">
        <v>29956.442</v>
      </c>
      <c r="I44" s="73"/>
      <c r="J44" s="73">
        <v>275.46</v>
      </c>
      <c r="K44" s="73">
        <v>275.46</v>
      </c>
      <c r="L44" s="73">
        <f>(M44/K44)*1000</f>
        <v>18429.630436361</v>
      </c>
      <c r="M44" s="73">
        <v>5076.626</v>
      </c>
      <c r="N44" s="73">
        <v>825.99</v>
      </c>
      <c r="O44" s="73">
        <v>825.99</v>
      </c>
      <c r="P44" s="73">
        <f>(Q44/O44)*1000</f>
        <v>23341.936343055</v>
      </c>
      <c r="Q44" s="74">
        <v>19280.206</v>
      </c>
      <c r="R44" s="78" t="s">
        <v>71</v>
      </c>
    </row>
    <row r="45" spans="1:18" s="11" customFormat="1" ht="12.75" customHeight="1">
      <c r="A45" s="77" t="s">
        <v>72</v>
      </c>
      <c r="B45" s="71">
        <v>197.5</v>
      </c>
      <c r="C45" s="71">
        <v>197.5</v>
      </c>
      <c r="D45" s="71">
        <v>2496.06</v>
      </c>
      <c r="E45" s="71">
        <v>179</v>
      </c>
      <c r="F45" s="71">
        <v>179</v>
      </c>
      <c r="G45" s="71">
        <f>(H45/F45)*1000</f>
        <v>27106.145251396647</v>
      </c>
      <c r="H45" s="71">
        <v>4852</v>
      </c>
      <c r="I45" s="73"/>
      <c r="J45" s="73">
        <v>250.5</v>
      </c>
      <c r="K45" s="73">
        <v>250.5</v>
      </c>
      <c r="L45" s="73">
        <f>(M45/K45)*1000</f>
        <v>14722.115768463073</v>
      </c>
      <c r="M45" s="73">
        <v>3687.89</v>
      </c>
      <c r="N45" s="73">
        <v>24.5</v>
      </c>
      <c r="O45" s="73">
        <v>24.5</v>
      </c>
      <c r="P45" s="73">
        <f>(Q45/O45)*1000</f>
        <v>16704.081632653062</v>
      </c>
      <c r="Q45" s="74">
        <v>409.25</v>
      </c>
      <c r="R45" s="78" t="s">
        <v>73</v>
      </c>
    </row>
    <row r="46" spans="1:18" s="11" customFormat="1" ht="12.75" customHeight="1">
      <c r="A46" s="77"/>
      <c r="B46" s="71"/>
      <c r="C46" s="71"/>
      <c r="D46" s="71"/>
      <c r="E46" s="71"/>
      <c r="F46" s="71"/>
      <c r="G46" s="71"/>
      <c r="H46" s="71"/>
      <c r="I46" s="73"/>
      <c r="J46" s="73"/>
      <c r="K46" s="73"/>
      <c r="L46" s="73"/>
      <c r="M46" s="73"/>
      <c r="N46" s="73"/>
      <c r="O46" s="73"/>
      <c r="P46" s="73"/>
      <c r="Q46" s="74"/>
      <c r="R46" s="78"/>
    </row>
    <row r="47" spans="1:18" s="11" customFormat="1" ht="12.75" customHeight="1">
      <c r="A47" s="77" t="s">
        <v>74</v>
      </c>
      <c r="B47" s="71">
        <v>999</v>
      </c>
      <c r="C47" s="71">
        <v>999</v>
      </c>
      <c r="D47" s="71">
        <v>5171.25</v>
      </c>
      <c r="E47" s="71">
        <v>18.8</v>
      </c>
      <c r="F47" s="71">
        <v>18.8</v>
      </c>
      <c r="G47" s="71">
        <f aca="true" t="shared" si="0" ref="G47:G52">(H47/F47)*1000</f>
        <v>60531.914893617024</v>
      </c>
      <c r="H47" s="71">
        <v>1138</v>
      </c>
      <c r="I47" s="73"/>
      <c r="J47" s="73">
        <v>6.8</v>
      </c>
      <c r="K47" s="73">
        <v>6.8</v>
      </c>
      <c r="L47" s="73">
        <f>(M47/K47)*1000</f>
        <v>20058.823529411766</v>
      </c>
      <c r="M47" s="73">
        <v>136.4</v>
      </c>
      <c r="N47" s="73">
        <v>14.8</v>
      </c>
      <c r="O47" s="73">
        <v>14.8</v>
      </c>
      <c r="P47" s="73">
        <f aca="true" t="shared" si="1" ref="P47:P52">(Q47/O47)*1000</f>
        <v>37168.91891891892</v>
      </c>
      <c r="Q47" s="74">
        <v>550.1</v>
      </c>
      <c r="R47" s="78" t="s">
        <v>75</v>
      </c>
    </row>
    <row r="48" spans="1:18" s="11" customFormat="1" ht="12.75" customHeight="1">
      <c r="A48" s="77" t="s">
        <v>76</v>
      </c>
      <c r="B48" s="71">
        <v>20.93</v>
      </c>
      <c r="C48" s="71">
        <v>20.93</v>
      </c>
      <c r="D48" s="71">
        <v>362.354</v>
      </c>
      <c r="E48" s="71">
        <v>40.07</v>
      </c>
      <c r="F48" s="71">
        <v>40.07</v>
      </c>
      <c r="G48" s="71">
        <f t="shared" si="0"/>
        <v>13140.753681058148</v>
      </c>
      <c r="H48" s="71">
        <v>526.55</v>
      </c>
      <c r="I48" s="73"/>
      <c r="J48" s="73">
        <v>72.81</v>
      </c>
      <c r="K48" s="73">
        <v>72.81</v>
      </c>
      <c r="L48" s="73">
        <f>(M48/K48)*1000</f>
        <v>11534.1299272078</v>
      </c>
      <c r="M48" s="73">
        <v>839.8</v>
      </c>
      <c r="N48" s="73">
        <v>89.6</v>
      </c>
      <c r="O48" s="73">
        <v>86.6</v>
      </c>
      <c r="P48" s="73">
        <f t="shared" si="1"/>
        <v>13642.101616628177</v>
      </c>
      <c r="Q48" s="74">
        <v>1181.406</v>
      </c>
      <c r="R48" s="78" t="s">
        <v>77</v>
      </c>
    </row>
    <row r="49" spans="1:18" s="11" customFormat="1" ht="12.75" customHeight="1">
      <c r="A49" s="77" t="s">
        <v>78</v>
      </c>
      <c r="B49" s="71">
        <v>20.41</v>
      </c>
      <c r="C49" s="71">
        <v>20.41</v>
      </c>
      <c r="D49" s="71">
        <v>240.995</v>
      </c>
      <c r="E49" s="71">
        <v>22.7</v>
      </c>
      <c r="F49" s="71">
        <v>22.7</v>
      </c>
      <c r="G49" s="71">
        <f t="shared" si="0"/>
        <v>11933.39207048458</v>
      </c>
      <c r="H49" s="71">
        <v>270.888</v>
      </c>
      <c r="I49" s="73"/>
      <c r="J49" s="73">
        <v>247.87</v>
      </c>
      <c r="K49" s="73">
        <v>247.87</v>
      </c>
      <c r="L49" s="73">
        <f>(M49/K49)*1000</f>
        <v>11574.216323072578</v>
      </c>
      <c r="M49" s="73">
        <v>2868.901</v>
      </c>
      <c r="N49" s="73">
        <v>53.78</v>
      </c>
      <c r="O49" s="73">
        <v>53.78</v>
      </c>
      <c r="P49" s="73">
        <f t="shared" si="1"/>
        <v>12931.759018222388</v>
      </c>
      <c r="Q49" s="74">
        <v>695.47</v>
      </c>
      <c r="R49" s="78" t="s">
        <v>79</v>
      </c>
    </row>
    <row r="50" spans="1:18" s="11" customFormat="1" ht="12.75" customHeight="1">
      <c r="A50" s="77" t="s">
        <v>80</v>
      </c>
      <c r="B50" s="71">
        <v>13.19</v>
      </c>
      <c r="C50" s="71">
        <v>13.19</v>
      </c>
      <c r="D50" s="71">
        <v>215.924</v>
      </c>
      <c r="E50" s="71">
        <v>34.31</v>
      </c>
      <c r="F50" s="71">
        <v>34.31</v>
      </c>
      <c r="G50" s="71">
        <f t="shared" si="0"/>
        <v>18399.504517633344</v>
      </c>
      <c r="H50" s="71">
        <v>631.287</v>
      </c>
      <c r="I50" s="73"/>
      <c r="J50" s="73">
        <v>7.59</v>
      </c>
      <c r="K50" s="73">
        <v>7.59</v>
      </c>
      <c r="L50" s="73">
        <f>(M50/K50)*1000</f>
        <v>13820.68511198946</v>
      </c>
      <c r="M50" s="73">
        <v>104.899</v>
      </c>
      <c r="N50" s="73">
        <v>8.87</v>
      </c>
      <c r="O50" s="73">
        <v>8.87</v>
      </c>
      <c r="P50" s="73">
        <f t="shared" si="1"/>
        <v>14373.957158962798</v>
      </c>
      <c r="Q50" s="74">
        <v>127.497</v>
      </c>
      <c r="R50" s="78" t="s">
        <v>81</v>
      </c>
    </row>
    <row r="51" spans="1:18" s="11" customFormat="1" ht="12.75" customHeight="1">
      <c r="A51" s="77" t="s">
        <v>82</v>
      </c>
      <c r="B51" s="71">
        <v>89.44</v>
      </c>
      <c r="C51" s="71">
        <v>89.44</v>
      </c>
      <c r="D51" s="71">
        <v>1060.575</v>
      </c>
      <c r="E51" s="71">
        <v>147.29</v>
      </c>
      <c r="F51" s="71">
        <v>147.29</v>
      </c>
      <c r="G51" s="71">
        <f t="shared" si="0"/>
        <v>14390.114739629304</v>
      </c>
      <c r="H51" s="71">
        <v>2119.52</v>
      </c>
      <c r="I51" s="73"/>
      <c r="J51" s="73">
        <v>29.36</v>
      </c>
      <c r="K51" s="73">
        <v>29.36</v>
      </c>
      <c r="L51" s="73">
        <f>(M51/K51)*1000</f>
        <v>9809.604904632153</v>
      </c>
      <c r="M51" s="73">
        <v>288.01</v>
      </c>
      <c r="N51" s="73">
        <v>42.45</v>
      </c>
      <c r="O51" s="73">
        <v>42.45</v>
      </c>
      <c r="P51" s="73">
        <f t="shared" si="1"/>
        <v>13350.294464075383</v>
      </c>
      <c r="Q51" s="74">
        <v>566.72</v>
      </c>
      <c r="R51" s="78" t="s">
        <v>83</v>
      </c>
    </row>
    <row r="52" spans="1:18" s="11" customFormat="1" ht="12.75" customHeight="1">
      <c r="A52" s="77" t="s">
        <v>84</v>
      </c>
      <c r="B52" s="71">
        <v>10.5</v>
      </c>
      <c r="C52" s="71">
        <v>10.5</v>
      </c>
      <c r="D52" s="71">
        <v>74.844</v>
      </c>
      <c r="E52" s="71">
        <v>2.31</v>
      </c>
      <c r="F52" s="71">
        <v>2.31</v>
      </c>
      <c r="G52" s="71">
        <f t="shared" si="0"/>
        <v>6793.073593073593</v>
      </c>
      <c r="H52" s="71">
        <v>15.692</v>
      </c>
      <c r="I52" s="73"/>
      <c r="J52" s="73">
        <v>14.91</v>
      </c>
      <c r="K52" s="73">
        <v>8.71</v>
      </c>
      <c r="L52" s="73">
        <v>8141</v>
      </c>
      <c r="M52" s="73">
        <v>70.906</v>
      </c>
      <c r="N52" s="73">
        <v>3.04</v>
      </c>
      <c r="O52" s="73">
        <v>3.04</v>
      </c>
      <c r="P52" s="73">
        <f t="shared" si="1"/>
        <v>7089.473684210527</v>
      </c>
      <c r="Q52" s="74">
        <v>21.552</v>
      </c>
      <c r="R52" s="78" t="s">
        <v>85</v>
      </c>
    </row>
    <row r="53" spans="1:18" s="11" customFormat="1" ht="12.75" customHeight="1">
      <c r="A53" s="77"/>
      <c r="B53" s="71"/>
      <c r="C53" s="71"/>
      <c r="D53" s="71"/>
      <c r="E53" s="71"/>
      <c r="F53" s="71"/>
      <c r="G53" s="71"/>
      <c r="H53" s="71"/>
      <c r="I53" s="73"/>
      <c r="J53" s="73"/>
      <c r="K53" s="73"/>
      <c r="L53" s="73"/>
      <c r="M53" s="73"/>
      <c r="N53" s="73"/>
      <c r="O53" s="73"/>
      <c r="P53" s="73"/>
      <c r="Q53" s="74"/>
      <c r="R53" s="78"/>
    </row>
    <row r="54" spans="1:18" s="11" customFormat="1" ht="12.75" customHeight="1">
      <c r="A54" s="77" t="s">
        <v>86</v>
      </c>
      <c r="B54" s="71">
        <v>0</v>
      </c>
      <c r="C54" s="71">
        <v>0</v>
      </c>
      <c r="D54" s="71">
        <v>0</v>
      </c>
      <c r="E54" s="71">
        <v>2.19</v>
      </c>
      <c r="F54" s="71">
        <v>2.19</v>
      </c>
      <c r="G54" s="71">
        <f>(H54/F54)*1000</f>
        <v>9815.52511415525</v>
      </c>
      <c r="H54" s="71">
        <v>21.496</v>
      </c>
      <c r="I54" s="73"/>
      <c r="J54" s="73">
        <v>13.49</v>
      </c>
      <c r="K54" s="73">
        <v>13.49</v>
      </c>
      <c r="L54" s="73">
        <f>(M54/K54)*1000</f>
        <v>12990.956263899185</v>
      </c>
      <c r="M54" s="73">
        <v>175.248</v>
      </c>
      <c r="N54" s="73">
        <v>0.37</v>
      </c>
      <c r="O54" s="73">
        <v>0.37</v>
      </c>
      <c r="P54" s="73">
        <f>(Q54/O54)*1000</f>
        <v>8710.810810810812</v>
      </c>
      <c r="Q54" s="74">
        <v>3.223</v>
      </c>
      <c r="R54" s="78" t="s">
        <v>24</v>
      </c>
    </row>
    <row r="55" spans="1:18" s="11" customFormat="1" ht="12.75" customHeight="1">
      <c r="A55" s="77" t="s">
        <v>87</v>
      </c>
      <c r="B55" s="71">
        <v>4.02</v>
      </c>
      <c r="C55" s="71">
        <v>4.02</v>
      </c>
      <c r="D55" s="71">
        <v>44.29</v>
      </c>
      <c r="E55" s="71">
        <v>2.74</v>
      </c>
      <c r="F55" s="71">
        <v>2.74</v>
      </c>
      <c r="G55" s="71">
        <f>(H55/F55)*1000</f>
        <v>12018.24817518248</v>
      </c>
      <c r="H55" s="71">
        <v>32.93</v>
      </c>
      <c r="I55" s="73"/>
      <c r="J55" s="73">
        <v>3.18</v>
      </c>
      <c r="K55" s="73">
        <v>3.18</v>
      </c>
      <c r="L55" s="73">
        <f>(M55/K55)*1000</f>
        <v>12272.012578616352</v>
      </c>
      <c r="M55" s="73">
        <v>39.025</v>
      </c>
      <c r="N55" s="73">
        <v>7.58</v>
      </c>
      <c r="O55" s="73">
        <v>7.58</v>
      </c>
      <c r="P55" s="73">
        <f>(Q55/O55)*1000</f>
        <v>10691.292875989448</v>
      </c>
      <c r="Q55" s="74">
        <v>81.04</v>
      </c>
      <c r="R55" s="78" t="s">
        <v>25</v>
      </c>
    </row>
    <row r="56" spans="1:18" s="11" customFormat="1" ht="12.75" customHeight="1">
      <c r="A56" s="77" t="s">
        <v>88</v>
      </c>
      <c r="B56" s="71">
        <v>0.1</v>
      </c>
      <c r="C56" s="71">
        <v>0.1</v>
      </c>
      <c r="D56" s="71">
        <v>1.3</v>
      </c>
      <c r="E56" s="71">
        <v>0.1</v>
      </c>
      <c r="F56" s="71">
        <v>0.1</v>
      </c>
      <c r="G56" s="71">
        <f>(H56/F56)*1000</f>
        <v>15000</v>
      </c>
      <c r="H56" s="80">
        <v>1.5</v>
      </c>
      <c r="I56" s="73"/>
      <c r="J56" s="73">
        <v>22.56</v>
      </c>
      <c r="K56" s="73">
        <v>22.56</v>
      </c>
      <c r="L56" s="73">
        <f>(M56/K56)*1000</f>
        <v>38051.861702127666</v>
      </c>
      <c r="M56" s="73">
        <v>858.45</v>
      </c>
      <c r="N56" s="71">
        <v>0</v>
      </c>
      <c r="O56" s="71">
        <v>0</v>
      </c>
      <c r="P56" s="71">
        <v>0</v>
      </c>
      <c r="Q56" s="71">
        <v>0</v>
      </c>
      <c r="R56" s="78" t="s">
        <v>26</v>
      </c>
    </row>
    <row r="57" spans="1:18" s="11" customFormat="1" ht="12.75" customHeight="1">
      <c r="A57" s="77" t="s">
        <v>89</v>
      </c>
      <c r="B57" s="71">
        <v>20</v>
      </c>
      <c r="C57" s="71">
        <v>20</v>
      </c>
      <c r="D57" s="71">
        <v>144</v>
      </c>
      <c r="E57" s="71">
        <v>0</v>
      </c>
      <c r="F57" s="71">
        <v>0</v>
      </c>
      <c r="G57" s="71">
        <v>0</v>
      </c>
      <c r="H57" s="71">
        <v>0</v>
      </c>
      <c r="I57" s="73"/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8" t="s">
        <v>27</v>
      </c>
    </row>
    <row r="58" spans="1:18" s="11" customFormat="1" ht="12.75" customHeight="1">
      <c r="A58" s="77" t="s">
        <v>90</v>
      </c>
      <c r="B58" s="71">
        <v>346.4</v>
      </c>
      <c r="C58" s="71">
        <v>345.3</v>
      </c>
      <c r="D58" s="71">
        <v>2255.65</v>
      </c>
      <c r="E58" s="71">
        <v>46.8</v>
      </c>
      <c r="F58" s="71">
        <v>46.8</v>
      </c>
      <c r="G58" s="71">
        <f>(H58/F58)*1000</f>
        <v>18410.256410256414</v>
      </c>
      <c r="H58" s="71">
        <v>861.6</v>
      </c>
      <c r="I58" s="73"/>
      <c r="J58" s="73">
        <v>160</v>
      </c>
      <c r="K58" s="73">
        <v>160</v>
      </c>
      <c r="L58" s="73">
        <f>(M58/K58)*1000</f>
        <v>39175</v>
      </c>
      <c r="M58" s="73">
        <v>6268</v>
      </c>
      <c r="N58" s="73">
        <v>9.5</v>
      </c>
      <c r="O58" s="73">
        <v>9.5</v>
      </c>
      <c r="P58" s="73">
        <f>(Q58/O58)*1000</f>
        <v>15000</v>
      </c>
      <c r="Q58" s="74">
        <v>142.5</v>
      </c>
      <c r="R58" s="78" t="s">
        <v>28</v>
      </c>
    </row>
    <row r="59" spans="1:18" s="11" customFormat="1" ht="8.25" customHeight="1">
      <c r="A59" s="81"/>
      <c r="B59" s="9"/>
      <c r="C59" s="9"/>
      <c r="D59" s="9"/>
      <c r="E59" s="9"/>
      <c r="F59" s="9"/>
      <c r="G59" s="9"/>
      <c r="H59" s="9"/>
      <c r="I59" s="10"/>
      <c r="J59" s="9"/>
      <c r="K59" s="9"/>
      <c r="L59" s="9"/>
      <c r="M59" s="9"/>
      <c r="N59" s="9"/>
      <c r="O59" s="9"/>
      <c r="P59" s="9"/>
      <c r="Q59" s="82"/>
      <c r="R59" s="9"/>
    </row>
    <row r="60" spans="1:10" s="11" customFormat="1" ht="13.5" customHeight="1">
      <c r="A60" s="26" t="s">
        <v>91</v>
      </c>
      <c r="B60" s="10"/>
      <c r="C60" s="10"/>
      <c r="D60" s="10"/>
      <c r="E60" s="10"/>
      <c r="F60" s="10"/>
      <c r="G60" s="10"/>
      <c r="J60" s="11" t="s">
        <v>92</v>
      </c>
    </row>
    <row r="61" spans="1:10" s="11" customFormat="1" ht="13.5" customHeight="1">
      <c r="A61" s="83" t="s">
        <v>93</v>
      </c>
      <c r="J61" s="83" t="s">
        <v>94</v>
      </c>
    </row>
    <row r="62" s="11" customFormat="1" ht="13.5" customHeight="1">
      <c r="A62" s="84"/>
    </row>
    <row r="63" spans="2:18" ht="9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2:18" ht="9" customHeight="1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2:18" ht="15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2:18" ht="15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2:18" ht="15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2:18" ht="15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2:18" ht="15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2:18" ht="15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2:18" ht="15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2:18" ht="15.7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2:18" ht="15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2:18" ht="15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2:18" ht="15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2:18" ht="15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2:18" ht="15.7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2:18" ht="15.7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2:18" ht="15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2:18" ht="15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2:18" ht="15.7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2:18" ht="15.7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2:18" ht="15.7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2:18" ht="15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2:18" ht="15.7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2:18" ht="15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2:18" ht="15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2:18" ht="15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2:18" ht="15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2:18" ht="15.7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2:18" ht="15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2:18" ht="15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2:18" ht="15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2:18" ht="15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2:18" ht="15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</sheetData>
  <mergeCells count="6">
    <mergeCell ref="A7:A8"/>
    <mergeCell ref="R7:R8"/>
    <mergeCell ref="A2:H2"/>
    <mergeCell ref="A3:H3"/>
    <mergeCell ref="J2:R2"/>
    <mergeCell ref="J3:R3"/>
  </mergeCells>
  <printOptions/>
  <pageMargins left="0.31496062992125984" right="1.7716535433070868" top="0.5511811023622047" bottom="1.968503937007874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2002-07-08T01:47:16Z</dcterms:created>
  <dcterms:modified xsi:type="dcterms:W3CDTF">2002-07-08T01:47:17Z</dcterms:modified>
  <cp:category/>
  <cp:version/>
  <cp:contentType/>
  <cp:contentStatus/>
</cp:coreProperties>
</file>