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結球白菜" sheetId="1" r:id="rId1"/>
  </sheets>
  <definedNames>
    <definedName name="_xlnm.Print_Area" localSheetId="0">'結球白菜'!$A$1:$S$60</definedName>
  </definedNames>
  <calcPr fullCalcOnLoad="1"/>
</workbook>
</file>

<file path=xl/sharedStrings.xml><?xml version="1.0" encoding="utf-8"?>
<sst xmlns="http://schemas.openxmlformats.org/spreadsheetml/2006/main" count="138" uniqueCount="88">
  <si>
    <t>Chinese Cabbage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</si>
  <si>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</si>
  <si>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</si>
  <si>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</si>
  <si>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</si>
  <si>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</si>
  <si>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</si>
  <si>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</si>
  <si>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</si>
  <si>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</si>
  <si>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</si>
  <si>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</si>
  <si>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</si>
  <si>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</si>
  <si>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</si>
  <si>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</si>
  <si>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</si>
  <si>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</si>
  <si>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</si>
  <si>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</si>
  <si>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</si>
  <si>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</si>
  <si>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</si>
  <si>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</si>
  <si>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</si>
  <si>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</si>
  <si>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68     90</t>
    </r>
    <r>
      <rPr>
        <sz val="8"/>
        <rFont val="標楷體"/>
        <family val="4"/>
      </rPr>
      <t>年農業統計年報</t>
    </r>
  </si>
  <si>
    <t xml:space="preserve">AG. STATISTICS YEARBOOK 2001        69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</si>
  <si>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</si>
  <si>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</si>
  <si>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(9)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菜</t>
    </r>
  </si>
  <si>
    <t>(9) Chinese Cabbage</t>
  </si>
  <si>
    <r>
      <t>結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                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                 </t>
    </r>
    <r>
      <rPr>
        <sz val="8"/>
        <rFont val="標楷體"/>
        <family val="4"/>
      </rPr>
      <t>菜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</si>
  <si>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</si>
  <si>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</si>
  <si>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</si>
  <si>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</si>
  <si>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</si>
  <si>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</si>
  <si>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</si>
  <si>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</si>
  <si>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</si>
  <si>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</si>
  <si>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</si>
  <si>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</si>
  <si>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</si>
  <si>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</si>
  <si>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</si>
  <si>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</si>
  <si>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</si>
  <si>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</si>
  <si>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</si>
  <si>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</si>
  <si>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</si>
  <si>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</si>
  <si>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</si>
  <si>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</si>
  <si>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</si>
  <si>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</si>
  <si>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</si>
  <si>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</si>
  <si>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</si>
  <si>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</si>
  <si>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</si>
  <si>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</si>
  <si>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</si>
  <si>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</si>
  <si>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</si>
  <si>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</si>
  <si>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</si>
  <si>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</si>
  <si>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</si>
  <si>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</si>
  <si>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</si>
  <si>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</si>
  <si>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</si>
  <si>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</si>
  <si>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</si>
  <si>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</si>
  <si>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</si>
  <si>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</si>
  <si>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</si>
  <si>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</si>
  <si>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</si>
  <si>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</si>
  <si>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台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</si>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</sst>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8" applyFont="1" applyAlignment="1">
      <alignment horizontal="center" vertical="top"/>
      <protection/>
    </xf>
    <xf numFmtId="0" fontId="9" fillId="0" borderId="0" xfId="15" applyFont="1" applyBorder="1" applyAlignment="1">
      <alignment/>
      <protection/>
    </xf>
    <xf numFmtId="0" fontId="9" fillId="0" borderId="0" xfId="15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5" applyFont="1" applyBorder="1" applyAlignment="1">
      <alignment/>
      <protection/>
    </xf>
    <xf numFmtId="0" fontId="11" fillId="0" borderId="0" xfId="15" applyFont="1" applyAlignment="1">
      <alignment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3" xfId="15" applyFont="1" applyBorder="1" applyAlignment="1">
      <alignment horizontal="centerContinuous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7" fillId="0" borderId="0" xfId="15" applyFont="1" applyBorder="1" applyAlignment="1">
      <alignment vertical="center"/>
      <protection/>
    </xf>
    <xf numFmtId="0" fontId="7" fillId="0" borderId="4" xfId="15" applyFont="1" applyBorder="1" applyAlignment="1">
      <alignment horizontal="centerContinuous" vertical="center"/>
      <protection/>
    </xf>
    <xf numFmtId="0" fontId="12" fillId="0" borderId="3" xfId="15" applyFont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5" xfId="15" applyFont="1" applyBorder="1" applyAlignment="1">
      <alignment horizontal="centerContinuous"/>
      <protection/>
    </xf>
    <xf numFmtId="0" fontId="7" fillId="0" borderId="2" xfId="15" applyFont="1" applyBorder="1" applyAlignment="1">
      <alignment horizontal="centerContinuous"/>
      <protection/>
    </xf>
    <xf numFmtId="0" fontId="6" fillId="0" borderId="2" xfId="19" applyFont="1" applyBorder="1" applyAlignment="1" quotePrefix="1">
      <alignment horizontal="center" vertical="center"/>
      <protection/>
    </xf>
    <xf numFmtId="0" fontId="7" fillId="0" borderId="3" xfId="15" applyFont="1" applyBorder="1" applyAlignment="1">
      <alignment horizontal="centerContinuous"/>
      <protection/>
    </xf>
    <xf numFmtId="0" fontId="7" fillId="0" borderId="6" xfId="15" applyFont="1" applyBorder="1" applyAlignment="1">
      <alignment horizontal="centerContinuous"/>
      <protection/>
    </xf>
    <xf numFmtId="0" fontId="7" fillId="0" borderId="0" xfId="15" applyFont="1" applyBorder="1" applyAlignment="1">
      <alignment/>
      <protection/>
    </xf>
    <xf numFmtId="0" fontId="7" fillId="0" borderId="7" xfId="15" applyFont="1" applyBorder="1" applyAlignment="1">
      <alignment horizontal="center"/>
      <protection/>
    </xf>
    <xf numFmtId="0" fontId="7" fillId="0" borderId="3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8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5" applyFont="1" applyBorder="1">
      <alignment/>
      <protection/>
    </xf>
    <xf numFmtId="0" fontId="7" fillId="0" borderId="9" xfId="15" applyFont="1" applyBorder="1">
      <alignment/>
      <protection/>
    </xf>
    <xf numFmtId="0" fontId="7" fillId="0" borderId="10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>
      <alignment/>
      <protection/>
    </xf>
    <xf numFmtId="0" fontId="14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13" fillId="0" borderId="2" xfId="15" applyFont="1" applyBorder="1" applyAlignment="1">
      <alignment horizontal="right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 quotePrefix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6" fillId="0" borderId="2" xfId="18" applyFont="1" applyBorder="1" applyAlignment="1">
      <alignment horizontal="center"/>
      <protection/>
    </xf>
    <xf numFmtId="0" fontId="7" fillId="0" borderId="0" xfId="18" applyFont="1" applyAlignment="1" quotePrefix="1">
      <alignment horizontal="center"/>
      <protection/>
    </xf>
    <xf numFmtId="0" fontId="7" fillId="0" borderId="2" xfId="18" applyFont="1" applyBorder="1" applyAlignment="1" quotePrefix="1">
      <alignment horizontal="center"/>
      <protection/>
    </xf>
    <xf numFmtId="0" fontId="7" fillId="0" borderId="2" xfId="18" applyFont="1" applyBorder="1" applyAlignment="1" applyProtection="1" quotePrefix="1">
      <alignment horizontal="center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15" fillId="0" borderId="2" xfId="18" applyFont="1" applyBorder="1" applyAlignment="1" quotePrefix="1">
      <alignment horizontal="center"/>
      <protection/>
    </xf>
    <xf numFmtId="177" fontId="15" fillId="0" borderId="0" xfId="17" applyNumberFormat="1" applyFont="1" applyAlignment="1" applyProtection="1">
      <alignment horizontal="right"/>
      <protection locked="0"/>
    </xf>
    <xf numFmtId="0" fontId="15" fillId="0" borderId="8" xfId="18" applyFont="1" applyBorder="1" applyAlignment="1" quotePrefix="1">
      <alignment horizontal="center"/>
      <protection/>
    </xf>
    <xf numFmtId="0" fontId="15" fillId="0" borderId="0" xfId="15" applyFont="1">
      <alignment/>
      <protection/>
    </xf>
    <xf numFmtId="0" fontId="7" fillId="0" borderId="2" xfId="15" applyFont="1" applyBorder="1" quotePrefix="1">
      <alignment/>
      <protection/>
    </xf>
    <xf numFmtId="181" fontId="7" fillId="0" borderId="0" xfId="15" applyNumberFormat="1" applyFont="1" applyAlignment="1" applyProtection="1">
      <alignment horizontal="right"/>
      <protection locked="0"/>
    </xf>
    <xf numFmtId="181" fontId="15" fillId="0" borderId="0" xfId="15" applyNumberFormat="1" applyFont="1" applyAlignment="1" applyProtection="1">
      <alignment horizontal="right"/>
      <protection locked="0"/>
    </xf>
    <xf numFmtId="181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>
      <alignment horizontal="left" indent="1"/>
      <protection/>
    </xf>
    <xf numFmtId="0" fontId="7" fillId="0" borderId="8" xfId="19" applyFont="1" applyBorder="1" applyAlignment="1" applyProtection="1">
      <alignment horizontal="left" vertical="center" indent="1"/>
      <protection locked="0"/>
    </xf>
    <xf numFmtId="0" fontId="6" fillId="0" borderId="2" xfId="19" applyFont="1" applyBorder="1" applyAlignment="1">
      <alignment horizontal="center" vertical="center"/>
      <protection/>
    </xf>
    <xf numFmtId="0" fontId="7" fillId="0" borderId="8" xfId="19" applyFont="1" applyBorder="1" applyAlignment="1" applyProtection="1">
      <alignment horizontal="left" vertical="center" indent="2"/>
      <protection locked="0"/>
    </xf>
    <xf numFmtId="0" fontId="6" fillId="0" borderId="2" xfId="19" applyFont="1" applyBorder="1" applyAlignment="1">
      <alignment horizontal="left" vertical="center" indent="1"/>
      <protection/>
    </xf>
    <xf numFmtId="0" fontId="7" fillId="0" borderId="1" xfId="15" applyFont="1" applyBorder="1" applyAlignment="1">
      <alignment/>
      <protection/>
    </xf>
    <xf numFmtId="0" fontId="7" fillId="0" borderId="9" xfId="15" applyFont="1" applyBorder="1" applyAlignment="1">
      <alignment horizontal="left" indent="1"/>
      <protection/>
    </xf>
    <xf numFmtId="0" fontId="7" fillId="0" borderId="1" xfId="15" applyFont="1" applyBorder="1">
      <alignment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5" applyFont="1">
      <alignment/>
      <protection/>
    </xf>
  </cellXfs>
  <cellStyles count="13">
    <cellStyle name="Normal" xfId="0"/>
    <cellStyle name="一般_260" xfId="15"/>
    <cellStyle name="一般_263" xfId="16"/>
    <cellStyle name="一般_269" xfId="17"/>
    <cellStyle name="一般_26J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R43" sqref="R43"/>
    </sheetView>
  </sheetViews>
  <sheetFormatPr defaultColWidth="9.00390625" defaultRowHeight="16.5"/>
  <cols>
    <col min="1" max="1" width="18.875" style="82" customWidth="1"/>
    <col min="2" max="9" width="8.125" style="82" customWidth="1"/>
    <col min="10" max="10" width="16.125" style="82" customWidth="1"/>
    <col min="11" max="18" width="8.125" style="82" customWidth="1"/>
    <col min="19" max="19" width="18.875" style="82" customWidth="1"/>
    <col min="20" max="16384" width="9.50390625" style="82" customWidth="1"/>
  </cols>
  <sheetData>
    <row r="1" spans="1:19" s="2" customFormat="1" ht="10.5" customHeight="1">
      <c r="A1" s="1" t="s">
        <v>26</v>
      </c>
      <c r="Q1" s="3"/>
      <c r="S1" s="3" t="s">
        <v>27</v>
      </c>
    </row>
    <row r="2" spans="1:19" s="6" customFormat="1" ht="27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5"/>
      <c r="K2" s="4" t="s">
        <v>29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30</v>
      </c>
      <c r="B3" s="7"/>
      <c r="C3" s="7"/>
      <c r="D3" s="7"/>
      <c r="E3" s="7"/>
      <c r="F3" s="7"/>
      <c r="G3" s="7"/>
      <c r="H3" s="7"/>
      <c r="I3" s="7"/>
      <c r="J3" s="8"/>
      <c r="K3" s="7" t="s">
        <v>31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32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33</v>
      </c>
      <c r="C6" s="22"/>
      <c r="D6" s="23"/>
      <c r="E6" s="24"/>
      <c r="F6" s="21" t="s">
        <v>34</v>
      </c>
      <c r="G6" s="22"/>
      <c r="H6" s="23"/>
      <c r="I6" s="24"/>
      <c r="J6" s="19"/>
      <c r="K6" s="21" t="s">
        <v>35</v>
      </c>
      <c r="L6" s="23"/>
      <c r="M6" s="23"/>
      <c r="N6" s="24"/>
      <c r="O6" s="21" t="s">
        <v>36</v>
      </c>
      <c r="P6" s="23"/>
      <c r="Q6" s="23"/>
      <c r="R6" s="25"/>
      <c r="S6" s="19"/>
    </row>
    <row r="7" spans="1:19" s="20" customFormat="1" ht="9.75" customHeight="1">
      <c r="A7" s="26" t="s">
        <v>37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38</v>
      </c>
    </row>
    <row r="8" spans="1:19" s="20" customFormat="1" ht="9.75" customHeight="1">
      <c r="A8" s="34"/>
      <c r="B8" s="35" t="s">
        <v>39</v>
      </c>
      <c r="C8" s="36" t="s">
        <v>40</v>
      </c>
      <c r="D8" s="36" t="s">
        <v>41</v>
      </c>
      <c r="E8" s="36" t="s">
        <v>42</v>
      </c>
      <c r="F8" s="35" t="s">
        <v>39</v>
      </c>
      <c r="G8" s="36" t="s">
        <v>40</v>
      </c>
      <c r="H8" s="36" t="s">
        <v>41</v>
      </c>
      <c r="I8" s="36" t="s">
        <v>42</v>
      </c>
      <c r="J8" s="37"/>
      <c r="K8" s="38" t="s">
        <v>43</v>
      </c>
      <c r="L8" s="36" t="s">
        <v>40</v>
      </c>
      <c r="M8" s="36" t="s">
        <v>44</v>
      </c>
      <c r="N8" s="36" t="s">
        <v>42</v>
      </c>
      <c r="O8" s="35" t="s">
        <v>39</v>
      </c>
      <c r="P8" s="36" t="s">
        <v>40</v>
      </c>
      <c r="Q8" s="36" t="s">
        <v>44</v>
      </c>
      <c r="R8" s="39" t="s">
        <v>42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6931</v>
      </c>
      <c r="C15" s="55">
        <v>2712</v>
      </c>
      <c r="D15" s="55">
        <v>1743</v>
      </c>
      <c r="E15" s="55">
        <v>2476</v>
      </c>
      <c r="F15" s="55">
        <v>6833</v>
      </c>
      <c r="G15" s="55">
        <v>2712</v>
      </c>
      <c r="H15" s="55">
        <v>1735</v>
      </c>
      <c r="I15" s="55">
        <v>2386</v>
      </c>
      <c r="J15" s="56"/>
      <c r="K15" s="55">
        <v>16599</v>
      </c>
      <c r="L15" s="55">
        <v>18521</v>
      </c>
      <c r="M15" s="55">
        <v>14642</v>
      </c>
      <c r="N15" s="55">
        <v>15835</v>
      </c>
      <c r="O15" s="55">
        <v>113409</v>
      </c>
      <c r="P15" s="55">
        <v>50237</v>
      </c>
      <c r="Q15" s="55">
        <v>25399</v>
      </c>
      <c r="R15" s="57">
        <v>37773</v>
      </c>
      <c r="S15" s="58" t="e">
        <f>"        "&amp;A16+1910</f>
        <v>#VALUE!</v>
      </c>
    </row>
    <row r="16" spans="1:19" s="20" customFormat="1" ht="9.75" customHeight="1" hidden="1">
      <c r="A16" s="59" t="s">
        <v>45</v>
      </c>
      <c r="B16" s="55">
        <v>6782</v>
      </c>
      <c r="C16" s="55">
        <v>2832</v>
      </c>
      <c r="D16" s="55">
        <v>1748</v>
      </c>
      <c r="E16" s="55">
        <v>2202</v>
      </c>
      <c r="F16" s="55">
        <v>6775</v>
      </c>
      <c r="G16" s="55">
        <v>2831</v>
      </c>
      <c r="H16" s="55">
        <v>1743</v>
      </c>
      <c r="I16" s="55">
        <v>2201</v>
      </c>
      <c r="J16" s="55"/>
      <c r="K16" s="55">
        <v>16982</v>
      </c>
      <c r="L16" s="55">
        <v>18584</v>
      </c>
      <c r="M16" s="55">
        <v>15298</v>
      </c>
      <c r="N16" s="55">
        <v>16254</v>
      </c>
      <c r="O16" s="55">
        <v>115034</v>
      </c>
      <c r="P16" s="55">
        <v>52591</v>
      </c>
      <c r="Q16" s="55">
        <v>26654</v>
      </c>
      <c r="R16" s="57">
        <v>35789</v>
      </c>
      <c r="S16" s="60">
        <v>1991</v>
      </c>
    </row>
    <row r="17" spans="1:19" s="20" customFormat="1" ht="9.75" customHeight="1">
      <c r="A17" s="59" t="s">
        <v>46</v>
      </c>
      <c r="B17" s="55">
        <v>6687</v>
      </c>
      <c r="C17" s="55">
        <v>3141</v>
      </c>
      <c r="D17" s="55">
        <v>1529</v>
      </c>
      <c r="E17" s="55">
        <v>2017</v>
      </c>
      <c r="F17" s="55">
        <v>6594</v>
      </c>
      <c r="G17" s="55">
        <v>3099</v>
      </c>
      <c r="H17" s="55">
        <v>1526</v>
      </c>
      <c r="I17" s="55">
        <v>1969</v>
      </c>
      <c r="J17" s="55"/>
      <c r="K17" s="55">
        <v>16785</v>
      </c>
      <c r="L17" s="55">
        <v>18145</v>
      </c>
      <c r="M17" s="55">
        <v>15843</v>
      </c>
      <c r="N17" s="55">
        <v>15375</v>
      </c>
      <c r="O17" s="55">
        <v>110644</v>
      </c>
      <c r="P17" s="55">
        <v>56208</v>
      </c>
      <c r="Q17" s="55">
        <v>24143</v>
      </c>
      <c r="R17" s="57">
        <v>30293</v>
      </c>
      <c r="S17" s="60">
        <v>1992</v>
      </c>
    </row>
    <row r="18" spans="1:19" s="20" customFormat="1" ht="9.75" customHeight="1">
      <c r="A18" s="61">
        <v>82</v>
      </c>
      <c r="B18" s="55">
        <v>6011</v>
      </c>
      <c r="C18" s="55">
        <v>2441</v>
      </c>
      <c r="D18" s="55">
        <v>1522</v>
      </c>
      <c r="E18" s="55">
        <v>2048</v>
      </c>
      <c r="F18" s="55">
        <v>6005</v>
      </c>
      <c r="G18" s="55">
        <v>2440</v>
      </c>
      <c r="H18" s="55">
        <v>1520</v>
      </c>
      <c r="I18" s="55">
        <v>2045</v>
      </c>
      <c r="J18" s="55"/>
      <c r="K18" s="55">
        <v>16869</v>
      </c>
      <c r="L18" s="55">
        <v>17330</v>
      </c>
      <c r="M18" s="55">
        <v>15221</v>
      </c>
      <c r="N18" s="55">
        <v>17544</v>
      </c>
      <c r="O18" s="55">
        <v>101281</v>
      </c>
      <c r="P18" s="55">
        <v>42249</v>
      </c>
      <c r="Q18" s="55">
        <v>23147</v>
      </c>
      <c r="R18" s="57">
        <v>35885</v>
      </c>
      <c r="S18" s="60">
        <v>1993</v>
      </c>
    </row>
    <row r="19" spans="1:19" s="20" customFormat="1" ht="9.75" customHeight="1">
      <c r="A19" s="61">
        <v>83</v>
      </c>
      <c r="B19" s="55">
        <v>5500</v>
      </c>
      <c r="C19" s="55">
        <v>2255</v>
      </c>
      <c r="D19" s="55">
        <v>1405</v>
      </c>
      <c r="E19" s="55">
        <v>1840</v>
      </c>
      <c r="F19" s="55">
        <v>5450</v>
      </c>
      <c r="G19" s="55">
        <v>2253</v>
      </c>
      <c r="H19" s="55">
        <v>1377</v>
      </c>
      <c r="I19" s="55">
        <v>1820</v>
      </c>
      <c r="J19" s="55"/>
      <c r="K19" s="55">
        <v>18898</v>
      </c>
      <c r="L19" s="55">
        <v>18300</v>
      </c>
      <c r="M19" s="55">
        <v>16160</v>
      </c>
      <c r="N19" s="55">
        <v>21708</v>
      </c>
      <c r="O19" s="55">
        <v>102969</v>
      </c>
      <c r="P19" s="55">
        <v>41212</v>
      </c>
      <c r="Q19" s="55">
        <v>22229</v>
      </c>
      <c r="R19" s="57">
        <v>39528</v>
      </c>
      <c r="S19" s="60">
        <v>1994</v>
      </c>
    </row>
    <row r="20" spans="1:19" s="20" customFormat="1" ht="9.75" customHeight="1">
      <c r="A20" s="61">
        <v>84</v>
      </c>
      <c r="B20" s="55">
        <v>5384</v>
      </c>
      <c r="C20" s="55">
        <v>2352</v>
      </c>
      <c r="D20" s="55">
        <v>1378</v>
      </c>
      <c r="E20" s="55">
        <v>1654</v>
      </c>
      <c r="F20" s="55">
        <v>5368</v>
      </c>
      <c r="G20" s="55">
        <v>2352</v>
      </c>
      <c r="H20" s="55">
        <v>1365</v>
      </c>
      <c r="I20" s="55">
        <v>1651</v>
      </c>
      <c r="J20" s="55"/>
      <c r="K20" s="55">
        <v>19743</v>
      </c>
      <c r="L20" s="55">
        <v>20742</v>
      </c>
      <c r="M20" s="55">
        <v>18077</v>
      </c>
      <c r="N20" s="55">
        <v>19699</v>
      </c>
      <c r="O20" s="55">
        <v>106001</v>
      </c>
      <c r="P20" s="55">
        <v>48762</v>
      </c>
      <c r="Q20" s="55">
        <v>24685</v>
      </c>
      <c r="R20" s="57">
        <v>32554</v>
      </c>
      <c r="S20" s="60">
        <v>1995</v>
      </c>
    </row>
    <row r="21" spans="1:19" s="20" customFormat="1" ht="9.75" customHeight="1">
      <c r="A21" s="61">
        <v>85</v>
      </c>
      <c r="B21" s="55">
        <v>5354</v>
      </c>
      <c r="C21" s="55">
        <v>2425</v>
      </c>
      <c r="D21" s="55">
        <v>1313</v>
      </c>
      <c r="E21" s="55">
        <v>1616</v>
      </c>
      <c r="F21" s="55">
        <v>5342</v>
      </c>
      <c r="G21" s="55">
        <v>2421</v>
      </c>
      <c r="H21" s="55">
        <v>1310</v>
      </c>
      <c r="I21" s="55">
        <v>1611</v>
      </c>
      <c r="J21" s="55"/>
      <c r="K21" s="55">
        <v>26151</v>
      </c>
      <c r="L21" s="55">
        <v>29124</v>
      </c>
      <c r="M21" s="55">
        <v>21927</v>
      </c>
      <c r="N21" s="55">
        <v>25117</v>
      </c>
      <c r="O21" s="55">
        <v>139609</v>
      </c>
      <c r="P21" s="55">
        <v>70489</v>
      </c>
      <c r="Q21" s="55">
        <v>28713</v>
      </c>
      <c r="R21" s="57">
        <v>40407</v>
      </c>
      <c r="S21" s="60">
        <v>1996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86</v>
      </c>
      <c r="B23" s="55">
        <v>4904</v>
      </c>
      <c r="C23" s="55">
        <v>2224</v>
      </c>
      <c r="D23" s="55">
        <v>1205</v>
      </c>
      <c r="E23" s="55">
        <v>1475</v>
      </c>
      <c r="F23" s="55">
        <v>4879</v>
      </c>
      <c r="G23" s="55">
        <v>2220</v>
      </c>
      <c r="H23" s="55">
        <v>1197</v>
      </c>
      <c r="I23" s="55">
        <v>1462</v>
      </c>
      <c r="J23" s="55"/>
      <c r="K23" s="55">
        <v>25596</v>
      </c>
      <c r="L23" s="55">
        <v>27380</v>
      </c>
      <c r="M23" s="55">
        <v>22351</v>
      </c>
      <c r="N23" s="55">
        <v>25543</v>
      </c>
      <c r="O23" s="55">
        <v>124965</v>
      </c>
      <c r="P23" s="55">
        <v>60809</v>
      </c>
      <c r="Q23" s="55">
        <v>26767</v>
      </c>
      <c r="R23" s="57">
        <v>37389</v>
      </c>
      <c r="S23" s="60">
        <v>1997</v>
      </c>
    </row>
    <row r="24" spans="1:19" s="20" customFormat="1" ht="9.75" customHeight="1">
      <c r="A24" s="62">
        <v>87</v>
      </c>
      <c r="B24" s="55">
        <v>4975</v>
      </c>
      <c r="C24" s="55">
        <v>2062</v>
      </c>
      <c r="D24" s="55">
        <v>1368</v>
      </c>
      <c r="E24" s="55">
        <v>1545</v>
      </c>
      <c r="F24" s="55">
        <v>4927</v>
      </c>
      <c r="G24" s="55">
        <v>2058</v>
      </c>
      <c r="H24" s="55">
        <v>1352</v>
      </c>
      <c r="I24" s="55">
        <v>1517</v>
      </c>
      <c r="J24" s="55"/>
      <c r="K24" s="55">
        <v>24704</v>
      </c>
      <c r="L24" s="55">
        <v>26937</v>
      </c>
      <c r="M24" s="55">
        <v>19964</v>
      </c>
      <c r="N24" s="55">
        <v>25895</v>
      </c>
      <c r="O24" s="55">
        <v>121754</v>
      </c>
      <c r="P24" s="55">
        <v>55471</v>
      </c>
      <c r="Q24" s="55">
        <v>26979</v>
      </c>
      <c r="R24" s="57">
        <v>39304</v>
      </c>
      <c r="S24" s="60">
        <v>1998</v>
      </c>
    </row>
    <row r="25" spans="1:19" s="20" customFormat="1" ht="9.75" customHeight="1">
      <c r="A25" s="61">
        <v>88</v>
      </c>
      <c r="B25" s="55">
        <v>6153</v>
      </c>
      <c r="C25" s="55">
        <v>3429</v>
      </c>
      <c r="D25" s="55">
        <v>1239</v>
      </c>
      <c r="E25" s="55">
        <v>1485</v>
      </c>
      <c r="F25" s="55">
        <v>6139</v>
      </c>
      <c r="G25" s="55">
        <v>3422</v>
      </c>
      <c r="H25" s="55">
        <v>1237</v>
      </c>
      <c r="I25" s="55">
        <v>1480</v>
      </c>
      <c r="J25" s="55"/>
      <c r="K25" s="55">
        <v>34861</v>
      </c>
      <c r="L25" s="55">
        <v>37957</v>
      </c>
      <c r="M25" s="55">
        <v>30426</v>
      </c>
      <c r="N25" s="55">
        <v>31407</v>
      </c>
      <c r="O25" s="55">
        <v>213988</v>
      </c>
      <c r="P25" s="55">
        <v>129903</v>
      </c>
      <c r="Q25" s="55">
        <v>37601</v>
      </c>
      <c r="R25" s="63">
        <v>46484</v>
      </c>
      <c r="S25" s="60">
        <v>1999</v>
      </c>
    </row>
    <row r="26" spans="1:19" s="20" customFormat="1" ht="9.75" customHeight="1">
      <c r="A26" s="61">
        <v>89</v>
      </c>
      <c r="B26" s="55">
        <v>4849</v>
      </c>
      <c r="C26" s="55">
        <v>2145</v>
      </c>
      <c r="D26" s="55">
        <v>1292</v>
      </c>
      <c r="E26" s="55">
        <v>1412</v>
      </c>
      <c r="F26" s="55">
        <v>4806</v>
      </c>
      <c r="G26" s="55">
        <v>2135</v>
      </c>
      <c r="H26" s="55">
        <v>1285</v>
      </c>
      <c r="I26" s="55">
        <v>1386</v>
      </c>
      <c r="J26" s="55"/>
      <c r="K26" s="55">
        <v>32177</v>
      </c>
      <c r="L26" s="55">
        <v>35598</v>
      </c>
      <c r="M26" s="55">
        <v>30299</v>
      </c>
      <c r="N26" s="55">
        <v>28646</v>
      </c>
      <c r="O26" s="55">
        <v>154599</v>
      </c>
      <c r="P26" s="55">
        <v>75995</v>
      </c>
      <c r="Q26" s="55">
        <v>38900</v>
      </c>
      <c r="R26" s="63">
        <v>39704</v>
      </c>
      <c r="S26" s="60">
        <v>2000</v>
      </c>
    </row>
    <row r="27" spans="1:19" s="67" customFormat="1" ht="9.75" customHeight="1">
      <c r="A27" s="64">
        <v>90</v>
      </c>
      <c r="B27" s="65">
        <f aca="true" t="shared" si="0" ref="B27:I27">B29+B31+B33</f>
        <v>4665.899999999999</v>
      </c>
      <c r="C27" s="65">
        <f t="shared" si="0"/>
        <v>2046.8299999999997</v>
      </c>
      <c r="D27" s="65">
        <f t="shared" si="0"/>
        <v>1142.66</v>
      </c>
      <c r="E27" s="65">
        <f t="shared" si="0"/>
        <v>1476.4099999999999</v>
      </c>
      <c r="F27" s="65">
        <f t="shared" si="0"/>
        <v>4653.13</v>
      </c>
      <c r="G27" s="65">
        <f t="shared" si="0"/>
        <v>2045.6999999999998</v>
      </c>
      <c r="H27" s="65">
        <f t="shared" si="0"/>
        <v>1134.16</v>
      </c>
      <c r="I27" s="65">
        <f t="shared" si="0"/>
        <v>1473.2699999999995</v>
      </c>
      <c r="J27" s="65"/>
      <c r="K27" s="65">
        <f>(O27/F27)*1000</f>
        <v>31877.167412043076</v>
      </c>
      <c r="L27" s="65">
        <f>(P27/G27)*1000</f>
        <v>35345.81659089798</v>
      </c>
      <c r="M27" s="65">
        <f>(Q27/H27)*1000</f>
        <v>29824.62703674967</v>
      </c>
      <c r="N27" s="65">
        <f>(R27/I27)*1000</f>
        <v>28640.892708057592</v>
      </c>
      <c r="O27" s="65">
        <f>O29+O31+O33</f>
        <v>148328.604</v>
      </c>
      <c r="P27" s="65">
        <f>P29+P31+P33</f>
        <v>72306.93699999999</v>
      </c>
      <c r="Q27" s="65">
        <f>Q29+Q31+Q33</f>
        <v>33825.899000000005</v>
      </c>
      <c r="R27" s="65">
        <f>R29+R31+R33</f>
        <v>42195.768</v>
      </c>
      <c r="S27" s="66">
        <v>2001</v>
      </c>
    </row>
    <row r="28" spans="1:19" s="20" customFormat="1" ht="9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70"/>
      <c r="M28" s="70"/>
      <c r="N28" s="70"/>
      <c r="O28" s="69"/>
      <c r="P28" s="69"/>
      <c r="Q28" s="69"/>
      <c r="R28" s="71"/>
      <c r="S28" s="72"/>
    </row>
    <row r="29" spans="1:19" s="2" customFormat="1" ht="13.5" customHeight="1">
      <c r="A29" s="39" t="s">
        <v>17</v>
      </c>
      <c r="B29" s="69">
        <f>SUM(C29:E29)</f>
        <v>178.15</v>
      </c>
      <c r="C29" s="69">
        <v>62.05</v>
      </c>
      <c r="D29" s="69">
        <v>60</v>
      </c>
      <c r="E29" s="69">
        <v>56.1</v>
      </c>
      <c r="F29" s="69">
        <f>SUM(G29:I29)</f>
        <v>169.04</v>
      </c>
      <c r="G29" s="69">
        <v>60.94</v>
      </c>
      <c r="H29" s="69">
        <v>52</v>
      </c>
      <c r="I29" s="69">
        <v>56.1</v>
      </c>
      <c r="J29" s="69"/>
      <c r="K29" s="69">
        <f>(O29/F29)*1000</f>
        <v>11247.75201135826</v>
      </c>
      <c r="L29" s="69">
        <f>(P29/G29)*1000</f>
        <v>11531.342303905483</v>
      </c>
      <c r="M29" s="69">
        <f>(Q29/H29)*1000</f>
        <v>11365.384615384615</v>
      </c>
      <c r="N29" s="69">
        <f>(R29/I29)*1000</f>
        <v>10830.659536541889</v>
      </c>
      <c r="O29" s="69">
        <f>SUM(P29:R29)</f>
        <v>1901.3200000000002</v>
      </c>
      <c r="P29" s="69">
        <v>702.72</v>
      </c>
      <c r="Q29" s="69">
        <v>591</v>
      </c>
      <c r="R29" s="71">
        <v>607.6</v>
      </c>
      <c r="S29" s="73" t="s">
        <v>47</v>
      </c>
    </row>
    <row r="30" spans="1:19" s="2" customFormat="1" ht="13.5" customHeight="1">
      <c r="A30" s="3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1"/>
      <c r="S30" s="73"/>
    </row>
    <row r="31" spans="1:19" s="2" customFormat="1" ht="13.5" customHeight="1">
      <c r="A31" s="39" t="s">
        <v>18</v>
      </c>
      <c r="B31" s="69">
        <f>SUM(C31:E31)</f>
        <v>0</v>
      </c>
      <c r="C31" s="69">
        <v>0</v>
      </c>
      <c r="D31" s="69">
        <v>0</v>
      </c>
      <c r="E31" s="69">
        <v>0</v>
      </c>
      <c r="F31" s="69">
        <f>SUM(G31:I31)</f>
        <v>0</v>
      </c>
      <c r="G31" s="69">
        <v>0</v>
      </c>
      <c r="H31" s="69">
        <v>0</v>
      </c>
      <c r="I31" s="69">
        <v>0</v>
      </c>
      <c r="J31" s="69"/>
      <c r="K31" s="69">
        <v>0</v>
      </c>
      <c r="L31" s="69">
        <v>0</v>
      </c>
      <c r="M31" s="69">
        <v>0</v>
      </c>
      <c r="N31" s="69">
        <v>0</v>
      </c>
      <c r="O31" s="69">
        <f>SUM(P31:R31)</f>
        <v>0</v>
      </c>
      <c r="P31" s="69">
        <v>0</v>
      </c>
      <c r="Q31" s="69">
        <v>0</v>
      </c>
      <c r="R31" s="71">
        <v>0</v>
      </c>
      <c r="S31" s="73" t="s">
        <v>48</v>
      </c>
    </row>
    <row r="32" spans="1:19" s="2" customFormat="1" ht="13.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1"/>
      <c r="S32" s="73"/>
    </row>
    <row r="33" spans="1:19" s="2" customFormat="1" ht="13.5" customHeight="1">
      <c r="A33" s="39" t="s">
        <v>19</v>
      </c>
      <c r="B33" s="69">
        <f aca="true" t="shared" si="1" ref="B33:I33">SUM(B35:B58)</f>
        <v>4487.749999999999</v>
      </c>
      <c r="C33" s="69">
        <f t="shared" si="1"/>
        <v>1984.7799999999997</v>
      </c>
      <c r="D33" s="69">
        <f t="shared" si="1"/>
        <v>1082.66</v>
      </c>
      <c r="E33" s="69">
        <f t="shared" si="1"/>
        <v>1420.31</v>
      </c>
      <c r="F33" s="69">
        <f t="shared" si="1"/>
        <v>4484.09</v>
      </c>
      <c r="G33" s="69">
        <f t="shared" si="1"/>
        <v>1984.7599999999998</v>
      </c>
      <c r="H33" s="69">
        <f t="shared" si="1"/>
        <v>1082.16</v>
      </c>
      <c r="I33" s="69">
        <f t="shared" si="1"/>
        <v>1417.1699999999996</v>
      </c>
      <c r="J33" s="69"/>
      <c r="K33" s="69">
        <f>(O33/F33)*1000</f>
        <v>32654.849478935517</v>
      </c>
      <c r="L33" s="69">
        <f>(P33/G33)*1000</f>
        <v>36077.01535702049</v>
      </c>
      <c r="M33" s="69">
        <f>(Q33/H33)*1000</f>
        <v>30711.63136689584</v>
      </c>
      <c r="N33" s="69">
        <f>(R33/I33)*1000</f>
        <v>29345.927446954145</v>
      </c>
      <c r="O33" s="69">
        <f>SUM(O35:O58)</f>
        <v>146427.28399999999</v>
      </c>
      <c r="P33" s="69">
        <f>SUM(P35:P58)</f>
        <v>71604.21699999999</v>
      </c>
      <c r="Q33" s="69">
        <f>SUM(Q35:Q58)</f>
        <v>33234.899000000005</v>
      </c>
      <c r="R33" s="69">
        <f>SUM(R35:R58)</f>
        <v>41588.168</v>
      </c>
      <c r="S33" s="73" t="s">
        <v>20</v>
      </c>
    </row>
    <row r="34" spans="1:19" s="2" customFormat="1" ht="13.5" customHeight="1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1"/>
      <c r="S34" s="73"/>
    </row>
    <row r="35" spans="1:19" s="2" customFormat="1" ht="13.5" customHeight="1">
      <c r="A35" s="74" t="s">
        <v>49</v>
      </c>
      <c r="B35" s="69">
        <f>SUM(C35:E35)</f>
        <v>36.92</v>
      </c>
      <c r="C35" s="69">
        <v>21.55</v>
      </c>
      <c r="D35" s="69">
        <v>4.75</v>
      </c>
      <c r="E35" s="69">
        <v>10.62</v>
      </c>
      <c r="F35" s="69">
        <f>SUM(G35:I35)</f>
        <v>36.08</v>
      </c>
      <c r="G35" s="69">
        <v>21.53</v>
      </c>
      <c r="H35" s="69">
        <v>4.75</v>
      </c>
      <c r="I35" s="69">
        <v>9.8</v>
      </c>
      <c r="J35" s="69"/>
      <c r="K35" s="69">
        <f aca="true" t="shared" si="2" ref="K35:N39">(O35/F35)*1000</f>
        <v>18599.08536585366</v>
      </c>
      <c r="L35" s="69">
        <f t="shared" si="2"/>
        <v>20163.725034835115</v>
      </c>
      <c r="M35" s="69">
        <f t="shared" si="2"/>
        <v>16284.210526315788</v>
      </c>
      <c r="N35" s="69">
        <f t="shared" si="2"/>
        <v>16283.673469387753</v>
      </c>
      <c r="O35" s="69">
        <f>SUM(P35:R35)</f>
        <v>671.0550000000001</v>
      </c>
      <c r="P35" s="69">
        <v>434.125</v>
      </c>
      <c r="Q35" s="69">
        <v>77.35</v>
      </c>
      <c r="R35" s="71">
        <v>159.58</v>
      </c>
      <c r="S35" s="75" t="s">
        <v>50</v>
      </c>
    </row>
    <row r="36" spans="1:19" s="2" customFormat="1" ht="13.5" customHeight="1">
      <c r="A36" s="74" t="s">
        <v>51</v>
      </c>
      <c r="B36" s="69">
        <f>SUM(C36:E36)</f>
        <v>171.96</v>
      </c>
      <c r="C36" s="69">
        <v>21.83</v>
      </c>
      <c r="D36" s="69">
        <v>46.1</v>
      </c>
      <c r="E36" s="69">
        <v>104.03</v>
      </c>
      <c r="F36" s="69">
        <f>SUM(G36:I36)</f>
        <v>171.96</v>
      </c>
      <c r="G36" s="69">
        <v>21.83</v>
      </c>
      <c r="H36" s="69">
        <v>46.1</v>
      </c>
      <c r="I36" s="69">
        <v>104.03</v>
      </c>
      <c r="J36" s="69"/>
      <c r="K36" s="69">
        <f t="shared" si="2"/>
        <v>35025.296580600145</v>
      </c>
      <c r="L36" s="69">
        <f t="shared" si="2"/>
        <v>32114.063215758128</v>
      </c>
      <c r="M36" s="69">
        <f t="shared" si="2"/>
        <v>37276.789587852494</v>
      </c>
      <c r="N36" s="69">
        <f t="shared" si="2"/>
        <v>34638.46967220994</v>
      </c>
      <c r="O36" s="69">
        <f>SUM(P36:R36)</f>
        <v>6022.950000000001</v>
      </c>
      <c r="P36" s="69">
        <v>701.05</v>
      </c>
      <c r="Q36" s="69">
        <v>1718.46</v>
      </c>
      <c r="R36" s="71">
        <v>3603.44</v>
      </c>
      <c r="S36" s="75" t="s">
        <v>52</v>
      </c>
    </row>
    <row r="37" spans="1:19" s="2" customFormat="1" ht="13.5" customHeight="1">
      <c r="A37" s="74" t="s">
        <v>53</v>
      </c>
      <c r="B37" s="69">
        <f>SUM(C37:E37)</f>
        <v>27.01</v>
      </c>
      <c r="C37" s="69">
        <v>18.44</v>
      </c>
      <c r="D37" s="69">
        <v>0.91</v>
      </c>
      <c r="E37" s="69">
        <v>7.66</v>
      </c>
      <c r="F37" s="69">
        <f>SUM(G37:I37)</f>
        <v>26.590000000000003</v>
      </c>
      <c r="G37" s="69">
        <v>18.44</v>
      </c>
      <c r="H37" s="69">
        <v>0.91</v>
      </c>
      <c r="I37" s="69">
        <v>7.24</v>
      </c>
      <c r="J37" s="69"/>
      <c r="K37" s="69">
        <f t="shared" si="2"/>
        <v>19043.39977435126</v>
      </c>
      <c r="L37" s="69">
        <f t="shared" si="2"/>
        <v>20021.366594360086</v>
      </c>
      <c r="M37" s="69">
        <f t="shared" si="2"/>
        <v>18219.78021978022</v>
      </c>
      <c r="N37" s="69">
        <f t="shared" si="2"/>
        <v>16656.077348066297</v>
      </c>
      <c r="O37" s="69">
        <f>SUM(P37:R37)</f>
        <v>506.36400000000003</v>
      </c>
      <c r="P37" s="69">
        <v>369.194</v>
      </c>
      <c r="Q37" s="69">
        <v>16.58</v>
      </c>
      <c r="R37" s="71">
        <v>120.59</v>
      </c>
      <c r="S37" s="75" t="s">
        <v>54</v>
      </c>
    </row>
    <row r="38" spans="1:19" s="2" customFormat="1" ht="13.5" customHeight="1">
      <c r="A38" s="74" t="s">
        <v>55</v>
      </c>
      <c r="B38" s="69">
        <f>SUM(C38:E38)</f>
        <v>39.25</v>
      </c>
      <c r="C38" s="69">
        <v>24.09</v>
      </c>
      <c r="D38" s="69">
        <v>5.4</v>
      </c>
      <c r="E38" s="69">
        <v>9.76</v>
      </c>
      <c r="F38" s="69">
        <f>SUM(G38:I38)</f>
        <v>39.25</v>
      </c>
      <c r="G38" s="69">
        <v>24.09</v>
      </c>
      <c r="H38" s="69">
        <v>5.4</v>
      </c>
      <c r="I38" s="69">
        <v>9.76</v>
      </c>
      <c r="J38" s="69"/>
      <c r="K38" s="69">
        <f t="shared" si="2"/>
        <v>17003.694267515923</v>
      </c>
      <c r="L38" s="69">
        <f t="shared" si="2"/>
        <v>17108.758821087587</v>
      </c>
      <c r="M38" s="69">
        <f t="shared" si="2"/>
        <v>17000</v>
      </c>
      <c r="N38" s="69">
        <f t="shared" si="2"/>
        <v>16746.41393442623</v>
      </c>
      <c r="O38" s="69">
        <f>SUM(P38:R38)</f>
        <v>667.395</v>
      </c>
      <c r="P38" s="69">
        <v>412.15</v>
      </c>
      <c r="Q38" s="69">
        <v>91.8</v>
      </c>
      <c r="R38" s="71">
        <v>163.445</v>
      </c>
      <c r="S38" s="75" t="s">
        <v>56</v>
      </c>
    </row>
    <row r="39" spans="1:19" s="2" customFormat="1" ht="13.5" customHeight="1">
      <c r="A39" s="74" t="s">
        <v>57</v>
      </c>
      <c r="B39" s="69">
        <f>SUM(C39:E39)</f>
        <v>47.37</v>
      </c>
      <c r="C39" s="69">
        <v>35.29</v>
      </c>
      <c r="D39" s="69">
        <v>3</v>
      </c>
      <c r="E39" s="69">
        <v>9.08</v>
      </c>
      <c r="F39" s="69">
        <f>SUM(G39:I39)</f>
        <v>47.37</v>
      </c>
      <c r="G39" s="69">
        <v>35.29</v>
      </c>
      <c r="H39" s="69">
        <v>3</v>
      </c>
      <c r="I39" s="69">
        <v>9.08</v>
      </c>
      <c r="J39" s="69"/>
      <c r="K39" s="69">
        <f t="shared" si="2"/>
        <v>15343.04412075153</v>
      </c>
      <c r="L39" s="69">
        <f t="shared" si="2"/>
        <v>16740.719750637574</v>
      </c>
      <c r="M39" s="69">
        <f t="shared" si="2"/>
        <v>12000</v>
      </c>
      <c r="N39" s="69">
        <f t="shared" si="2"/>
        <v>11015.418502202643</v>
      </c>
      <c r="O39" s="69">
        <f>SUM(P39:R39)</f>
        <v>726.8</v>
      </c>
      <c r="P39" s="69">
        <v>590.78</v>
      </c>
      <c r="Q39" s="69">
        <v>36</v>
      </c>
      <c r="R39" s="71">
        <v>100.02</v>
      </c>
      <c r="S39" s="75" t="s">
        <v>58</v>
      </c>
    </row>
    <row r="40" spans="1:19" s="2" customFormat="1" ht="13.5" customHeight="1">
      <c r="A40" s="7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1"/>
      <c r="S40" s="75"/>
    </row>
    <row r="41" spans="1:19" s="2" customFormat="1" ht="13.5" customHeight="1">
      <c r="A41" s="74" t="s">
        <v>59</v>
      </c>
      <c r="B41" s="69">
        <f>SUM(C41:E41)</f>
        <v>75.26</v>
      </c>
      <c r="C41" s="69">
        <v>28.66</v>
      </c>
      <c r="D41" s="69">
        <v>23.6</v>
      </c>
      <c r="E41" s="69">
        <v>23</v>
      </c>
      <c r="F41" s="69">
        <f>SUM(G41:I41)</f>
        <v>75.26</v>
      </c>
      <c r="G41" s="69">
        <v>28.66</v>
      </c>
      <c r="H41" s="69">
        <v>23.6</v>
      </c>
      <c r="I41" s="69">
        <v>23</v>
      </c>
      <c r="J41" s="69"/>
      <c r="K41" s="69">
        <f aca="true" t="shared" si="3" ref="K41:N42">(O41/F41)*1000</f>
        <v>15666.396492160507</v>
      </c>
      <c r="L41" s="69">
        <f t="shared" si="3"/>
        <v>15380.425680390788</v>
      </c>
      <c r="M41" s="69">
        <f t="shared" si="3"/>
        <v>15243.64406779661</v>
      </c>
      <c r="N41" s="69">
        <f t="shared" si="3"/>
        <v>16456.521739130432</v>
      </c>
      <c r="O41" s="69">
        <f>SUM(P41:R41)</f>
        <v>1179.0529999999999</v>
      </c>
      <c r="P41" s="69">
        <v>440.803</v>
      </c>
      <c r="Q41" s="69">
        <v>359.75</v>
      </c>
      <c r="R41" s="71">
        <v>378.5</v>
      </c>
      <c r="S41" s="75" t="s">
        <v>60</v>
      </c>
    </row>
    <row r="42" spans="1:19" s="2" customFormat="1" ht="13.5" customHeight="1">
      <c r="A42" s="74" t="s">
        <v>61</v>
      </c>
      <c r="B42" s="69">
        <f>SUM(C42:E42)</f>
        <v>871.4899999999999</v>
      </c>
      <c r="C42" s="69">
        <v>402.09</v>
      </c>
      <c r="D42" s="69">
        <v>190.5</v>
      </c>
      <c r="E42" s="69">
        <v>278.9</v>
      </c>
      <c r="F42" s="69">
        <f>SUM(G42:I42)</f>
        <v>871.4899999999999</v>
      </c>
      <c r="G42" s="69">
        <v>402.09</v>
      </c>
      <c r="H42" s="69">
        <v>190.5</v>
      </c>
      <c r="I42" s="69">
        <v>278.9</v>
      </c>
      <c r="J42" s="69"/>
      <c r="K42" s="69">
        <f t="shared" si="3"/>
        <v>31598.320118417883</v>
      </c>
      <c r="L42" s="69">
        <f t="shared" si="3"/>
        <v>39013.18112860305</v>
      </c>
      <c r="M42" s="69">
        <f t="shared" si="3"/>
        <v>26723.09711286089</v>
      </c>
      <c r="N42" s="69">
        <f t="shared" si="3"/>
        <v>24238.29329508785</v>
      </c>
      <c r="O42" s="69">
        <f>SUM(P42:R42)</f>
        <v>27537.62</v>
      </c>
      <c r="P42" s="69">
        <v>15686.81</v>
      </c>
      <c r="Q42" s="69">
        <v>5090.75</v>
      </c>
      <c r="R42" s="71">
        <v>6760.06</v>
      </c>
      <c r="S42" s="75" t="s">
        <v>62</v>
      </c>
    </row>
    <row r="43" spans="1:19" s="2" customFormat="1" ht="13.5" customHeight="1">
      <c r="A43" s="74" t="s">
        <v>63</v>
      </c>
      <c r="B43" s="69">
        <f>SUM(C43:E43)</f>
        <v>0</v>
      </c>
      <c r="C43" s="69">
        <v>0</v>
      </c>
      <c r="D43" s="69">
        <v>0</v>
      </c>
      <c r="E43" s="69">
        <v>0</v>
      </c>
      <c r="F43" s="69">
        <f>SUM(G43:I43)</f>
        <v>0</v>
      </c>
      <c r="G43" s="69">
        <v>0</v>
      </c>
      <c r="H43" s="69">
        <v>0</v>
      </c>
      <c r="I43" s="69">
        <v>0</v>
      </c>
      <c r="J43" s="69"/>
      <c r="K43" s="69">
        <v>0</v>
      </c>
      <c r="L43" s="69">
        <v>0</v>
      </c>
      <c r="M43" s="69">
        <v>0</v>
      </c>
      <c r="N43" s="69">
        <v>0</v>
      </c>
      <c r="O43" s="69">
        <f>SUM(P43:R43)</f>
        <v>0</v>
      </c>
      <c r="P43" s="69">
        <v>0</v>
      </c>
      <c r="Q43" s="69">
        <v>0</v>
      </c>
      <c r="R43" s="71">
        <v>0</v>
      </c>
      <c r="S43" s="75" t="s">
        <v>64</v>
      </c>
    </row>
    <row r="44" spans="1:19" s="2" customFormat="1" ht="13.5" customHeight="1">
      <c r="A44" s="74" t="s">
        <v>65</v>
      </c>
      <c r="B44" s="69">
        <f>SUM(C44:E44)</f>
        <v>2166.81</v>
      </c>
      <c r="C44" s="69">
        <v>891.33</v>
      </c>
      <c r="D44" s="69">
        <v>538.86</v>
      </c>
      <c r="E44" s="69">
        <v>736.62</v>
      </c>
      <c r="F44" s="69">
        <f>SUM(G44:I44)</f>
        <v>2166.81</v>
      </c>
      <c r="G44" s="69">
        <v>891.33</v>
      </c>
      <c r="H44" s="69">
        <v>538.86</v>
      </c>
      <c r="I44" s="69">
        <v>736.62</v>
      </c>
      <c r="J44" s="69"/>
      <c r="K44" s="69">
        <f aca="true" t="shared" si="4" ref="K44:N45">(O44/F44)*1000</f>
        <v>38075.97620465108</v>
      </c>
      <c r="L44" s="69">
        <f t="shared" si="4"/>
        <v>42280.68616561768</v>
      </c>
      <c r="M44" s="69">
        <f t="shared" si="4"/>
        <v>35340.65620012619</v>
      </c>
      <c r="N44" s="69">
        <f t="shared" si="4"/>
        <v>34989.13415329478</v>
      </c>
      <c r="O44" s="69">
        <f>SUM(P44:R44)</f>
        <v>82503.406</v>
      </c>
      <c r="P44" s="69">
        <v>37686.044</v>
      </c>
      <c r="Q44" s="69">
        <v>19043.666</v>
      </c>
      <c r="R44" s="71">
        <v>25773.696</v>
      </c>
      <c r="S44" s="75" t="s">
        <v>66</v>
      </c>
    </row>
    <row r="45" spans="1:19" s="2" customFormat="1" ht="13.5" customHeight="1">
      <c r="A45" s="74" t="s">
        <v>67</v>
      </c>
      <c r="B45" s="69">
        <f>SUM(C45:E45)</f>
        <v>415.6</v>
      </c>
      <c r="C45" s="69">
        <v>245.3</v>
      </c>
      <c r="D45" s="69">
        <v>95</v>
      </c>
      <c r="E45" s="69">
        <v>75.3</v>
      </c>
      <c r="F45" s="69">
        <f>SUM(G45:I45)</f>
        <v>415.6</v>
      </c>
      <c r="G45" s="69">
        <v>245.3</v>
      </c>
      <c r="H45" s="69">
        <v>95</v>
      </c>
      <c r="I45" s="69">
        <v>75.3</v>
      </c>
      <c r="J45" s="69"/>
      <c r="K45" s="69">
        <f t="shared" si="4"/>
        <v>32875.91434071222</v>
      </c>
      <c r="L45" s="69">
        <f t="shared" si="4"/>
        <v>35588.66693844272</v>
      </c>
      <c r="M45" s="69">
        <f t="shared" si="4"/>
        <v>36044.21052631579</v>
      </c>
      <c r="N45" s="69">
        <f t="shared" si="4"/>
        <v>20041.567065073043</v>
      </c>
      <c r="O45" s="69">
        <f>SUM(P45:R45)</f>
        <v>13663.23</v>
      </c>
      <c r="P45" s="69">
        <v>8729.9</v>
      </c>
      <c r="Q45" s="69">
        <v>3424.2</v>
      </c>
      <c r="R45" s="71">
        <v>1509.13</v>
      </c>
      <c r="S45" s="75" t="s">
        <v>68</v>
      </c>
    </row>
    <row r="46" spans="1:19" s="2" customFormat="1" ht="13.5" customHeight="1">
      <c r="A46" s="74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R46" s="71"/>
      <c r="S46" s="75"/>
    </row>
    <row r="47" spans="1:19" s="2" customFormat="1" ht="13.5" customHeight="1">
      <c r="A47" s="74" t="s">
        <v>69</v>
      </c>
      <c r="B47" s="69">
        <f aca="true" t="shared" si="5" ref="B47:B52">SUM(C47:E47)</f>
        <v>37.300000000000004</v>
      </c>
      <c r="C47" s="69">
        <v>26</v>
      </c>
      <c r="D47" s="69">
        <v>7.7</v>
      </c>
      <c r="E47" s="69">
        <v>3.6</v>
      </c>
      <c r="F47" s="69">
        <f aca="true" t="shared" si="6" ref="F47:F52">SUM(G47:I47)</f>
        <v>37.300000000000004</v>
      </c>
      <c r="G47" s="69">
        <v>26</v>
      </c>
      <c r="H47" s="69">
        <v>7.7</v>
      </c>
      <c r="I47" s="69">
        <v>3.6</v>
      </c>
      <c r="J47" s="69"/>
      <c r="K47" s="69">
        <f aca="true" t="shared" si="7" ref="K47:N51">(O47/F47)*1000</f>
        <v>29756.03217158177</v>
      </c>
      <c r="L47" s="69">
        <f t="shared" si="7"/>
        <v>30076.923076923078</v>
      </c>
      <c r="M47" s="69">
        <f t="shared" si="7"/>
        <v>29337.662337662336</v>
      </c>
      <c r="N47" s="69">
        <f t="shared" si="7"/>
        <v>28333.333333333332</v>
      </c>
      <c r="O47" s="69">
        <f aca="true" t="shared" si="8" ref="O47:O52">SUM(P47:R47)</f>
        <v>1109.9</v>
      </c>
      <c r="P47" s="69">
        <v>782</v>
      </c>
      <c r="Q47" s="69">
        <v>225.9</v>
      </c>
      <c r="R47" s="71">
        <v>102</v>
      </c>
      <c r="S47" s="75" t="s">
        <v>70</v>
      </c>
    </row>
    <row r="48" spans="1:19" s="2" customFormat="1" ht="13.5" customHeight="1">
      <c r="A48" s="74" t="s">
        <v>71</v>
      </c>
      <c r="B48" s="69">
        <f t="shared" si="5"/>
        <v>212.26000000000002</v>
      </c>
      <c r="C48" s="69">
        <v>112.29</v>
      </c>
      <c r="D48" s="69">
        <v>58.82</v>
      </c>
      <c r="E48" s="69">
        <v>41.15</v>
      </c>
      <c r="F48" s="69">
        <f t="shared" si="6"/>
        <v>211.56</v>
      </c>
      <c r="G48" s="69">
        <v>112.29</v>
      </c>
      <c r="H48" s="69">
        <v>58.32</v>
      </c>
      <c r="I48" s="69">
        <v>40.95</v>
      </c>
      <c r="J48" s="69"/>
      <c r="K48" s="69">
        <f t="shared" si="7"/>
        <v>22607.77084515031</v>
      </c>
      <c r="L48" s="69">
        <f t="shared" si="7"/>
        <v>25460.557485083264</v>
      </c>
      <c r="M48" s="69">
        <f t="shared" si="7"/>
        <v>19513.10013717421</v>
      </c>
      <c r="N48" s="69">
        <f t="shared" si="7"/>
        <v>19192.42979242979</v>
      </c>
      <c r="O48" s="69">
        <f t="shared" si="8"/>
        <v>4782.9</v>
      </c>
      <c r="P48" s="69">
        <v>2858.966</v>
      </c>
      <c r="Q48" s="69">
        <v>1138.004</v>
      </c>
      <c r="R48" s="71">
        <v>785.93</v>
      </c>
      <c r="S48" s="75" t="s">
        <v>72</v>
      </c>
    </row>
    <row r="49" spans="1:19" s="2" customFormat="1" ht="13.5" customHeight="1">
      <c r="A49" s="74" t="s">
        <v>73</v>
      </c>
      <c r="B49" s="69">
        <f t="shared" si="5"/>
        <v>112.66</v>
      </c>
      <c r="C49" s="69">
        <v>40.22</v>
      </c>
      <c r="D49" s="69">
        <v>38.64</v>
      </c>
      <c r="E49" s="69">
        <v>33.8</v>
      </c>
      <c r="F49" s="69">
        <f t="shared" si="6"/>
        <v>112.66</v>
      </c>
      <c r="G49" s="69">
        <v>40.22</v>
      </c>
      <c r="H49" s="69">
        <v>38.64</v>
      </c>
      <c r="I49" s="69">
        <v>33.8</v>
      </c>
      <c r="J49" s="69"/>
      <c r="K49" s="69">
        <f t="shared" si="7"/>
        <v>17345.86366057163</v>
      </c>
      <c r="L49" s="69">
        <f t="shared" si="7"/>
        <v>18195.05221282944</v>
      </c>
      <c r="M49" s="69">
        <f t="shared" si="7"/>
        <v>18910.714285714286</v>
      </c>
      <c r="N49" s="69">
        <f t="shared" si="7"/>
        <v>14546.449704142013</v>
      </c>
      <c r="O49" s="69">
        <f t="shared" si="8"/>
        <v>1954.185</v>
      </c>
      <c r="P49" s="69">
        <v>731.805</v>
      </c>
      <c r="Q49" s="69">
        <v>730.71</v>
      </c>
      <c r="R49" s="71">
        <v>491.67</v>
      </c>
      <c r="S49" s="75" t="s">
        <v>74</v>
      </c>
    </row>
    <row r="50" spans="1:19" s="2" customFormat="1" ht="13.5" customHeight="1">
      <c r="A50" s="74" t="s">
        <v>75</v>
      </c>
      <c r="B50" s="69">
        <f t="shared" si="5"/>
        <v>81.48</v>
      </c>
      <c r="C50" s="69">
        <v>34.07</v>
      </c>
      <c r="D50" s="69">
        <v>19.92</v>
      </c>
      <c r="E50" s="69">
        <v>27.49</v>
      </c>
      <c r="F50" s="69">
        <f t="shared" si="6"/>
        <v>79.78</v>
      </c>
      <c r="G50" s="69">
        <v>34.07</v>
      </c>
      <c r="H50" s="69">
        <v>19.92</v>
      </c>
      <c r="I50" s="69">
        <v>25.79</v>
      </c>
      <c r="J50" s="69"/>
      <c r="K50" s="69">
        <f t="shared" si="7"/>
        <v>25008.46076710955</v>
      </c>
      <c r="L50" s="69">
        <f t="shared" si="7"/>
        <v>24539.330789550924</v>
      </c>
      <c r="M50" s="69">
        <f t="shared" si="7"/>
        <v>25046.134538152608</v>
      </c>
      <c r="N50" s="69">
        <f t="shared" si="7"/>
        <v>25599.108181465683</v>
      </c>
      <c r="O50" s="69">
        <f t="shared" si="8"/>
        <v>1995.175</v>
      </c>
      <c r="P50" s="69">
        <v>836.055</v>
      </c>
      <c r="Q50" s="69">
        <v>498.919</v>
      </c>
      <c r="R50" s="71">
        <v>660.201</v>
      </c>
      <c r="S50" s="75" t="s">
        <v>76</v>
      </c>
    </row>
    <row r="51" spans="1:19" s="2" customFormat="1" ht="13.5" customHeight="1">
      <c r="A51" s="74" t="s">
        <v>77</v>
      </c>
      <c r="B51" s="69">
        <f t="shared" si="5"/>
        <v>183.51000000000002</v>
      </c>
      <c r="C51" s="69">
        <v>77.37</v>
      </c>
      <c r="D51" s="69">
        <v>48.96</v>
      </c>
      <c r="E51" s="69">
        <v>57.18</v>
      </c>
      <c r="F51" s="69">
        <f t="shared" si="6"/>
        <v>183.51000000000002</v>
      </c>
      <c r="G51" s="69">
        <v>77.37</v>
      </c>
      <c r="H51" s="69">
        <v>48.96</v>
      </c>
      <c r="I51" s="69">
        <v>57.18</v>
      </c>
      <c r="J51" s="69"/>
      <c r="K51" s="69">
        <f t="shared" si="7"/>
        <v>16013.247234483135</v>
      </c>
      <c r="L51" s="69">
        <f t="shared" si="7"/>
        <v>15555.318598940157</v>
      </c>
      <c r="M51" s="69">
        <f t="shared" si="7"/>
        <v>15786.56045751634</v>
      </c>
      <c r="N51" s="69">
        <f t="shared" si="7"/>
        <v>16826.96747114376</v>
      </c>
      <c r="O51" s="69">
        <f t="shared" si="8"/>
        <v>2938.5910000000003</v>
      </c>
      <c r="P51" s="69">
        <v>1203.515</v>
      </c>
      <c r="Q51" s="69">
        <v>772.91</v>
      </c>
      <c r="R51" s="71">
        <v>962.166</v>
      </c>
      <c r="S51" s="75" t="s">
        <v>78</v>
      </c>
    </row>
    <row r="52" spans="1:19" s="2" customFormat="1" ht="13.5" customHeight="1">
      <c r="A52" s="74" t="s">
        <v>79</v>
      </c>
      <c r="B52" s="69">
        <f t="shared" si="5"/>
        <v>0.5</v>
      </c>
      <c r="C52" s="69">
        <v>0.5</v>
      </c>
      <c r="D52" s="69">
        <v>0</v>
      </c>
      <c r="E52" s="69">
        <v>0</v>
      </c>
      <c r="F52" s="69">
        <f t="shared" si="6"/>
        <v>0.5</v>
      </c>
      <c r="G52" s="69">
        <v>0.5</v>
      </c>
      <c r="H52" s="69">
        <v>0</v>
      </c>
      <c r="I52" s="69">
        <v>0</v>
      </c>
      <c r="J52" s="69"/>
      <c r="K52" s="69">
        <f>(O52/F52)*1000</f>
        <v>2600</v>
      </c>
      <c r="L52" s="69">
        <f>(P52/G52)*1000</f>
        <v>2600</v>
      </c>
      <c r="M52" s="69">
        <v>0</v>
      </c>
      <c r="N52" s="69">
        <v>0</v>
      </c>
      <c r="O52" s="69">
        <f t="shared" si="8"/>
        <v>1.3</v>
      </c>
      <c r="P52" s="69">
        <v>1.3</v>
      </c>
      <c r="Q52" s="69">
        <v>0</v>
      </c>
      <c r="R52" s="71">
        <v>0</v>
      </c>
      <c r="S52" s="75" t="s">
        <v>80</v>
      </c>
    </row>
    <row r="53" spans="1:19" s="2" customFormat="1" ht="13.5" customHeight="1">
      <c r="A53" s="7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1"/>
      <c r="S53" s="75"/>
    </row>
    <row r="54" spans="1:19" s="2" customFormat="1" ht="13.5" customHeight="1">
      <c r="A54" s="74" t="s">
        <v>81</v>
      </c>
      <c r="B54" s="69">
        <f>SUM(C54:E54)</f>
        <v>0</v>
      </c>
      <c r="C54" s="69">
        <v>0</v>
      </c>
      <c r="D54" s="69">
        <v>0</v>
      </c>
      <c r="E54" s="69">
        <v>0</v>
      </c>
      <c r="F54" s="69">
        <f>SUM(G54:I54)</f>
        <v>0</v>
      </c>
      <c r="G54" s="69">
        <v>0</v>
      </c>
      <c r="H54" s="69">
        <v>0</v>
      </c>
      <c r="I54" s="69">
        <v>0</v>
      </c>
      <c r="J54" s="69"/>
      <c r="K54" s="69">
        <v>0</v>
      </c>
      <c r="L54" s="69">
        <v>0</v>
      </c>
      <c r="M54" s="69">
        <v>0</v>
      </c>
      <c r="N54" s="69">
        <v>0</v>
      </c>
      <c r="O54" s="69">
        <f>SUM(P54:R54)</f>
        <v>0</v>
      </c>
      <c r="P54" s="69">
        <v>0</v>
      </c>
      <c r="Q54" s="69">
        <v>0</v>
      </c>
      <c r="R54" s="71">
        <v>0</v>
      </c>
      <c r="S54" s="75" t="s">
        <v>21</v>
      </c>
    </row>
    <row r="55" spans="1:19" s="2" customFormat="1" ht="13.5" customHeight="1">
      <c r="A55" s="74" t="s">
        <v>82</v>
      </c>
      <c r="B55" s="69">
        <f>SUM(C55:E55)</f>
        <v>0.52</v>
      </c>
      <c r="C55" s="69">
        <v>0.5</v>
      </c>
      <c r="D55" s="69">
        <v>0</v>
      </c>
      <c r="E55" s="69">
        <v>0.02</v>
      </c>
      <c r="F55" s="69">
        <f>SUM(G55:I55)</f>
        <v>0.52</v>
      </c>
      <c r="G55" s="69">
        <v>0.5</v>
      </c>
      <c r="H55" s="69">
        <v>0</v>
      </c>
      <c r="I55" s="69">
        <v>0.02</v>
      </c>
      <c r="J55" s="69"/>
      <c r="K55" s="69">
        <f aca="true" t="shared" si="9" ref="K55:L58">(O55/F55)*1000</f>
        <v>14884.615384615385</v>
      </c>
      <c r="L55" s="69">
        <f t="shared" si="9"/>
        <v>15000</v>
      </c>
      <c r="M55" s="69">
        <v>0</v>
      </c>
      <c r="N55" s="69">
        <f>(R55/I55)*1000</f>
        <v>12000</v>
      </c>
      <c r="O55" s="69">
        <f>SUM(P55:R55)</f>
        <v>7.74</v>
      </c>
      <c r="P55" s="69">
        <v>7.5</v>
      </c>
      <c r="Q55" s="69">
        <v>0</v>
      </c>
      <c r="R55" s="71">
        <v>0.24</v>
      </c>
      <c r="S55" s="75" t="s">
        <v>22</v>
      </c>
    </row>
    <row r="56" spans="1:19" s="2" customFormat="1" ht="13.5" customHeight="1">
      <c r="A56" s="74" t="s">
        <v>83</v>
      </c>
      <c r="B56" s="69">
        <f>SUM(C56:E56)</f>
        <v>1.45</v>
      </c>
      <c r="C56" s="69">
        <v>1.45</v>
      </c>
      <c r="D56" s="69">
        <v>0</v>
      </c>
      <c r="E56" s="69">
        <v>0</v>
      </c>
      <c r="F56" s="69">
        <f>SUM(G56:I56)</f>
        <v>1.45</v>
      </c>
      <c r="G56" s="69">
        <v>1.45</v>
      </c>
      <c r="H56" s="69">
        <v>0</v>
      </c>
      <c r="I56" s="69">
        <v>0</v>
      </c>
      <c r="J56" s="69"/>
      <c r="K56" s="69">
        <f t="shared" si="9"/>
        <v>48000</v>
      </c>
      <c r="L56" s="69">
        <f t="shared" si="9"/>
        <v>48000</v>
      </c>
      <c r="M56" s="69">
        <v>0</v>
      </c>
      <c r="N56" s="69">
        <v>0</v>
      </c>
      <c r="O56" s="69">
        <f>SUM(P56:R56)</f>
        <v>69.6</v>
      </c>
      <c r="P56" s="69">
        <v>69.6</v>
      </c>
      <c r="Q56" s="69">
        <v>0</v>
      </c>
      <c r="R56" s="71">
        <v>0</v>
      </c>
      <c r="S56" s="75" t="s">
        <v>23</v>
      </c>
    </row>
    <row r="57" spans="1:19" s="2" customFormat="1" ht="13.5" customHeight="1">
      <c r="A57" s="74" t="s">
        <v>84</v>
      </c>
      <c r="B57" s="69">
        <f>SUM(C57:E57)</f>
        <v>5</v>
      </c>
      <c r="C57" s="69">
        <v>3</v>
      </c>
      <c r="D57" s="69">
        <v>0</v>
      </c>
      <c r="E57" s="69">
        <v>2</v>
      </c>
      <c r="F57" s="69">
        <f>SUM(G57:I57)</f>
        <v>5</v>
      </c>
      <c r="G57" s="69">
        <v>3</v>
      </c>
      <c r="H57" s="69">
        <v>0</v>
      </c>
      <c r="I57" s="69">
        <v>2</v>
      </c>
      <c r="J57" s="69"/>
      <c r="K57" s="69">
        <f t="shared" si="9"/>
        <v>12580</v>
      </c>
      <c r="L57" s="69">
        <f t="shared" si="9"/>
        <v>15500</v>
      </c>
      <c r="M57" s="69">
        <v>0</v>
      </c>
      <c r="N57" s="69">
        <f>(R57/I57)*1000</f>
        <v>8200</v>
      </c>
      <c r="O57" s="69">
        <f>SUM(P57:R57)</f>
        <v>62.9</v>
      </c>
      <c r="P57" s="69">
        <v>46.5</v>
      </c>
      <c r="Q57" s="69">
        <v>0</v>
      </c>
      <c r="R57" s="71">
        <v>16.4</v>
      </c>
      <c r="S57" s="75" t="s">
        <v>24</v>
      </c>
    </row>
    <row r="58" spans="1:19" s="2" customFormat="1" ht="13.5" customHeight="1">
      <c r="A58" s="74" t="s">
        <v>85</v>
      </c>
      <c r="B58" s="69">
        <f>SUM(C58:E58)</f>
        <v>1.4000000000000001</v>
      </c>
      <c r="C58" s="69">
        <v>0.8</v>
      </c>
      <c r="D58" s="69">
        <v>0.5</v>
      </c>
      <c r="E58" s="69">
        <v>0.1</v>
      </c>
      <c r="F58" s="69">
        <f>SUM(G58:I58)</f>
        <v>1.4000000000000001</v>
      </c>
      <c r="G58" s="69">
        <v>0.8</v>
      </c>
      <c r="H58" s="69">
        <v>0.5</v>
      </c>
      <c r="I58" s="69">
        <v>0.1</v>
      </c>
      <c r="J58" s="69"/>
      <c r="K58" s="69">
        <f t="shared" si="9"/>
        <v>19371.428571428572</v>
      </c>
      <c r="L58" s="69">
        <f t="shared" si="9"/>
        <v>20150</v>
      </c>
      <c r="M58" s="69">
        <f>(Q58/H58)*1000</f>
        <v>19800</v>
      </c>
      <c r="N58" s="69">
        <f>(R58/I58)*1000</f>
        <v>11000</v>
      </c>
      <c r="O58" s="69">
        <f>SUM(P58:R58)</f>
        <v>27.120000000000005</v>
      </c>
      <c r="P58" s="69">
        <v>16.12</v>
      </c>
      <c r="Q58" s="69">
        <v>9.9</v>
      </c>
      <c r="R58" s="71">
        <v>1.1</v>
      </c>
      <c r="S58" s="75" t="s">
        <v>25</v>
      </c>
    </row>
    <row r="59" spans="1:19" s="2" customFormat="1" ht="3" customHeight="1">
      <c r="A59" s="74"/>
      <c r="B59" s="77"/>
      <c r="C59" s="77"/>
      <c r="D59" s="77"/>
      <c r="E59" s="77"/>
      <c r="F59" s="77"/>
      <c r="G59" s="77"/>
      <c r="H59" s="77"/>
      <c r="I59" s="77"/>
      <c r="J59" s="29"/>
      <c r="K59" s="77"/>
      <c r="L59" s="77"/>
      <c r="M59" s="77"/>
      <c r="N59" s="77"/>
      <c r="O59" s="77"/>
      <c r="P59" s="77"/>
      <c r="Q59" s="77"/>
      <c r="R59" s="78"/>
      <c r="S59" s="79"/>
    </row>
    <row r="60" spans="1:11" s="20" customFormat="1" ht="11.25" customHeight="1">
      <c r="A60" s="80" t="s">
        <v>86</v>
      </c>
      <c r="K60" s="81" t="s">
        <v>87</v>
      </c>
    </row>
    <row r="61" s="20" customFormat="1" ht="13.5" customHeight="1"/>
    <row r="62" s="20" customFormat="1" ht="13.5" customHeight="1"/>
    <row r="63" s="20" customFormat="1" ht="13.5" customHeight="1"/>
    <row r="64" s="20" customFormat="1" ht="6" customHeight="1"/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2002-07-08T01:47:19Z</dcterms:created>
  <dcterms:modified xsi:type="dcterms:W3CDTF">2002-07-08T01:47:19Z</dcterms:modified>
  <cp:category/>
  <cp:version/>
  <cp:contentType/>
  <cp:contentStatus/>
</cp:coreProperties>
</file>