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花椰菜等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<sst xmlns="http://schemas.openxmlformats.org/spreadsheetml/2006/main" count="153" uniqueCount="97">
  <si>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Other Leaf Vegetables</t>
  </si>
  <si>
    <t>Cauliflower</t>
  </si>
  <si>
    <t>Oriental Pickling Melons</t>
  </si>
  <si>
    <t>種植面積</t>
  </si>
  <si>
    <t>收穫面積</t>
  </si>
  <si>
    <t>每公頃產量</t>
  </si>
  <si>
    <t>Planted</t>
  </si>
  <si>
    <t>Harvested</t>
  </si>
  <si>
    <t>Yield</t>
  </si>
  <si>
    <t>Area</t>
  </si>
  <si>
    <t>Production</t>
  </si>
  <si>
    <t>Yield per ha</t>
  </si>
  <si>
    <t>per ha</t>
  </si>
  <si>
    <t>tion</t>
  </si>
  <si>
    <t>公頃</t>
  </si>
  <si>
    <t>公噸</t>
  </si>
  <si>
    <t>公斤</t>
  </si>
  <si>
    <t>ha</t>
  </si>
  <si>
    <t>m.t.</t>
  </si>
  <si>
    <t>kg</t>
  </si>
  <si>
    <t>臺        北        市</t>
  </si>
  <si>
    <t>高        雄        市</t>
  </si>
  <si>
    <t>臺   灣   省   合   計</t>
  </si>
  <si>
    <t xml:space="preserve"> Taiwan Province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</si>
  <si>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</si>
  <si>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</si>
  <si>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</si>
  <si>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</si>
  <si>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</si>
  <si>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  Note : 1. Other include lettuce, spinach, edible amaranth, garland chrysanthemums, Vegetable fern,chayote etc.</t>
  </si>
  <si>
    <r>
      <t xml:space="preserve">  </t>
    </r>
    <r>
      <rPr>
        <sz val="7"/>
        <rFont val="Times New Roman"/>
        <family val="1"/>
      </rPr>
      <t xml:space="preserve">  72     90</t>
    </r>
    <r>
      <rPr>
        <sz val="8"/>
        <rFont val="標楷體"/>
        <family val="4"/>
      </rPr>
      <t>年農業統計年報</t>
    </r>
  </si>
  <si>
    <t xml:space="preserve">AG. STATISTICS YEARBOOK 2001        73   </t>
  </si>
  <si>
    <r>
      <t xml:space="preserve"> 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</si>
  <si>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 Vegetables</t>
  </si>
  <si>
    <r>
      <t xml:space="preserve"> (11) </t>
    </r>
    <r>
      <rPr>
        <sz val="10"/>
        <rFont val="標楷體"/>
        <family val="4"/>
      </rPr>
      <t>其他葉菜類、花椰菜、金針菜、越瓜</t>
    </r>
  </si>
  <si>
    <t xml:space="preserve">      (11) Other Leaf Vegetables, Cauliflower, Day Lily and Oriental Pickling Melons</t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</si>
  <si>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菜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類</t>
    </r>
  </si>
  <si>
    <r>
      <t>花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椰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菜</t>
    </r>
  </si>
  <si>
    <r>
      <t>金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針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菜</t>
    </r>
  </si>
  <si>
    <r>
      <t>越</t>
    </r>
    <r>
      <rPr>
        <sz val="8"/>
        <rFont val="Times New Roman"/>
        <family val="1"/>
      </rPr>
      <t xml:space="preserve">              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 xml:space="preserve"> (</t>
    </r>
    <r>
      <rPr>
        <sz val="8"/>
        <rFont val="標楷體"/>
        <family val="4"/>
      </rPr>
      <t>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瓜</t>
    </r>
    <r>
      <rPr>
        <sz val="8"/>
        <rFont val="Times New Roman"/>
        <family val="1"/>
      </rPr>
      <t>)</t>
    </r>
  </si>
  <si>
    <t xml:space="preserve">Day Lily 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</si>
  <si>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</si>
  <si>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量</t>
    </r>
  </si>
  <si>
    <r>
      <t>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</si>
  <si>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頃</t>
    </r>
  </si>
  <si>
    <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</si>
  <si>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頃</t>
    </r>
  </si>
  <si>
    <t>Year, District</t>
  </si>
  <si>
    <r>
      <t>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</si>
  <si>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</si>
  <si>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Produc-</t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</si>
  <si>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</si>
  <si>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81                </t>
    </r>
    <r>
      <rPr>
        <sz val="8"/>
        <rFont val="標楷體"/>
        <family val="4"/>
      </rPr>
      <t>年</t>
    </r>
  </si>
  <si>
    <t xml:space="preserve"> Taipei Municipality</t>
  </si>
  <si>
    <t xml:space="preserve"> Kaohsiung Municipality</t>
  </si>
  <si>
    <t>臺       北       縣</t>
  </si>
  <si>
    <t xml:space="preserve"> Taipei Hsien</t>
  </si>
  <si>
    <t>宜       蘭       縣</t>
  </si>
  <si>
    <t xml:space="preserve"> Yilan Hsien</t>
  </si>
  <si>
    <t>桃       園       縣</t>
  </si>
  <si>
    <t xml:space="preserve"> Taoyuan Hsien</t>
  </si>
  <si>
    <t>新       竹       縣</t>
  </si>
  <si>
    <t xml:space="preserve"> Hsinchu Hsien</t>
  </si>
  <si>
    <t>苗       栗       縣</t>
  </si>
  <si>
    <t xml:space="preserve"> Miaoli Hsien</t>
  </si>
  <si>
    <t>臺       中       縣</t>
  </si>
  <si>
    <t xml:space="preserve"> Taichung Hsien</t>
  </si>
  <si>
    <t>彰       化       縣</t>
  </si>
  <si>
    <t xml:space="preserve"> Changhwa Hsien</t>
  </si>
  <si>
    <t>南       投       縣</t>
  </si>
  <si>
    <t xml:space="preserve"> Nantou Hsien</t>
  </si>
  <si>
    <t>雲       林       縣</t>
  </si>
  <si>
    <t xml:space="preserve"> Yunlin Hsien</t>
  </si>
  <si>
    <t>嘉       義       縣</t>
  </si>
  <si>
    <t xml:space="preserve"> Chiayi Hsien</t>
  </si>
  <si>
    <t>臺       南       縣</t>
  </si>
  <si>
    <t xml:space="preserve"> Tainan Hsien</t>
  </si>
  <si>
    <t>高       雄       縣</t>
  </si>
  <si>
    <t xml:space="preserve"> Kaohsiung Hsien</t>
  </si>
  <si>
    <t>屏       東       縣</t>
  </si>
  <si>
    <t xml:space="preserve"> Pingtung Hsien</t>
  </si>
  <si>
    <t>臺       東       縣</t>
  </si>
  <si>
    <t xml:space="preserve"> Taitung Hsien</t>
  </si>
  <si>
    <t>花       蓮       縣</t>
  </si>
  <si>
    <t xml:space="preserve"> Hualien Hsien</t>
  </si>
  <si>
    <t>澎       湖       縣</t>
  </si>
  <si>
    <t xml:space="preserve"> Penghu Hsien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</si>
  <si>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</si>
  <si>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</si>
  <si>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</si>
  <si>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</si>
  <si>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</si>
  <si>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1.</t>
    </r>
    <r>
      <rPr>
        <sz val="8"/>
        <rFont val="標楷體"/>
        <family val="4"/>
      </rPr>
      <t>其他葉菜類包括萵苣、菠菜、莧菜、茼蒿、山蕨及龍鬚菜等。</t>
    </r>
  </si>
  <si>
    <r>
      <t xml:space="preserve">          2.</t>
    </r>
    <r>
      <rPr>
        <sz val="8"/>
        <rFont val="標楷體"/>
        <family val="4"/>
      </rPr>
      <t>金針菜產量以乾燥花蕾為計算標準。</t>
    </r>
  </si>
  <si>
    <t xml:space="preserve">              2. Lily flower refers to dry flower buds.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</si>
  <si>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</si>
  <si>
    <t xml:space="preserve">   Source :  COA, Central Taiwan Division.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</si>
</sst>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20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標楷體"/>
      <family val="4"/>
    </font>
    <font>
      <sz val="5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5" applyFont="1" applyFill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6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0" fontId="10" fillId="0" borderId="0" xfId="15" applyFont="1" applyFill="1" applyAlignment="1">
      <alignment/>
      <protection/>
    </xf>
    <xf numFmtId="0" fontId="12" fillId="0" borderId="0" xfId="16" applyFont="1" applyAlignment="1">
      <alignment horizontal="center"/>
      <protection/>
    </xf>
    <xf numFmtId="0" fontId="12" fillId="0" borderId="0" xfId="15" applyFont="1" applyFill="1" applyAlignment="1">
      <alignment/>
      <protection/>
    </xf>
    <xf numFmtId="0" fontId="7" fillId="0" borderId="1" xfId="15" applyFont="1" applyFill="1" applyBorder="1">
      <alignment/>
      <protection/>
    </xf>
    <xf numFmtId="0" fontId="7" fillId="0" borderId="0" xfId="15" applyFont="1" applyFill="1" applyBorder="1">
      <alignment/>
      <protection/>
    </xf>
    <xf numFmtId="0" fontId="7" fillId="0" borderId="0" xfId="15" applyFont="1" applyFill="1">
      <alignment/>
      <protection/>
    </xf>
    <xf numFmtId="0" fontId="7" fillId="0" borderId="2" xfId="15" applyFont="1" applyFill="1" applyBorder="1">
      <alignment/>
      <protection/>
    </xf>
    <xf numFmtId="0" fontId="6" fillId="0" borderId="0" xfId="15" applyFont="1" applyFill="1" applyAlignment="1">
      <alignment horizontal="centerContinuous"/>
      <protection/>
    </xf>
    <xf numFmtId="0" fontId="10" fillId="0" borderId="0" xfId="15" applyFont="1" applyAlignment="1">
      <alignment horizontal="centerContinuous"/>
      <protection/>
    </xf>
    <xf numFmtId="0" fontId="7" fillId="0" borderId="3" xfId="15" applyFont="1" applyFill="1" applyBorder="1" applyAlignment="1">
      <alignment horizontal="centerContinuous"/>
      <protection/>
    </xf>
    <xf numFmtId="0" fontId="7" fillId="0" borderId="0" xfId="15" applyFont="1" applyFill="1" applyAlignment="1">
      <alignment horizontal="centerContinuous"/>
      <protection/>
    </xf>
    <xf numFmtId="0" fontId="6" fillId="0" borderId="0" xfId="15" applyFont="1" applyFill="1" applyBorder="1" applyAlignment="1">
      <alignment horizontal="centerContinuous" vertical="center"/>
      <protection/>
    </xf>
    <xf numFmtId="0" fontId="7" fillId="0" borderId="0" xfId="15" applyFont="1" applyFill="1" applyAlignment="1">
      <alignment horizontal="centerContinuous" vertical="center"/>
      <protection/>
    </xf>
    <xf numFmtId="0" fontId="7" fillId="0" borderId="3" xfId="15" applyFont="1" applyFill="1" applyBorder="1" applyAlignment="1">
      <alignment horizontal="centerContinuous" vertical="center"/>
      <protection/>
    </xf>
    <xf numFmtId="0" fontId="7" fillId="0" borderId="2" xfId="15" applyFont="1" applyFill="1" applyBorder="1" applyAlignment="1">
      <alignment horizontal="centerContinuous" vertical="center"/>
      <protection/>
    </xf>
    <xf numFmtId="0" fontId="7" fillId="0" borderId="4" xfId="15" applyFont="1" applyFill="1" applyBorder="1" applyAlignment="1">
      <alignment horizontal="centerContinuous" vertical="center"/>
      <protection/>
    </xf>
    <xf numFmtId="0" fontId="7" fillId="0" borderId="5" xfId="15" applyFont="1" applyFill="1" applyBorder="1" applyAlignment="1">
      <alignment horizontal="centerContinuous" vertical="center"/>
      <protection/>
    </xf>
    <xf numFmtId="0" fontId="7" fillId="0" borderId="4" xfId="15" applyFont="1" applyFill="1" applyBorder="1" applyAlignment="1">
      <alignment horizontal="centerContinuous"/>
      <protection/>
    </xf>
    <xf numFmtId="0" fontId="7" fillId="0" borderId="6" xfId="15" applyFont="1" applyFill="1" applyBorder="1" applyAlignment="1">
      <alignment horizontal="centerContinuous" vertical="center"/>
      <protection/>
    </xf>
    <xf numFmtId="0" fontId="6" fillId="0" borderId="2" xfId="17" applyFont="1" applyBorder="1" applyAlignment="1" quotePrefix="1">
      <alignment horizontal="center" vertical="center"/>
      <protection/>
    </xf>
    <xf numFmtId="0" fontId="6" fillId="0" borderId="3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/>
      <protection/>
    </xf>
    <xf numFmtId="0" fontId="6" fillId="0" borderId="2" xfId="15" applyFont="1" applyFill="1" applyBorder="1" applyAlignment="1">
      <alignment horizontal="center"/>
      <protection/>
    </xf>
    <xf numFmtId="0" fontId="7" fillId="0" borderId="7" xfId="17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7" fillId="0" borderId="3" xfId="15" applyFont="1" applyFill="1" applyBorder="1" applyAlignment="1">
      <alignment horizontal="center"/>
      <protection/>
    </xf>
    <xf numFmtId="0" fontId="7" fillId="0" borderId="2" xfId="15" applyFont="1" applyFill="1" applyBorder="1" applyAlignment="1">
      <alignment/>
      <protection/>
    </xf>
    <xf numFmtId="0" fontId="0" fillId="0" borderId="7" xfId="0" applyBorder="1" applyAlignment="1">
      <alignment vertical="center"/>
    </xf>
    <xf numFmtId="0" fontId="7" fillId="0" borderId="3" xfId="15" applyFont="1" applyFill="1" applyBorder="1">
      <alignment/>
      <protection/>
    </xf>
    <xf numFmtId="0" fontId="7" fillId="0" borderId="3" xfId="15" applyFont="1" applyFill="1" applyBorder="1" applyAlignment="1" quotePrefix="1">
      <alignment horizontal="center"/>
      <protection/>
    </xf>
    <xf numFmtId="0" fontId="7" fillId="0" borderId="2" xfId="15" applyFont="1" applyFill="1" applyBorder="1" applyAlignment="1">
      <alignment horizontal="center"/>
      <protection/>
    </xf>
    <xf numFmtId="0" fontId="7" fillId="0" borderId="0" xfId="15" applyFont="1" applyFill="1" applyBorder="1" applyAlignment="1">
      <alignment horizontal="center"/>
      <protection/>
    </xf>
    <xf numFmtId="0" fontId="5" fillId="0" borderId="8" xfId="15" applyFont="1" applyFill="1" applyBorder="1">
      <alignment/>
      <protection/>
    </xf>
    <xf numFmtId="0" fontId="10" fillId="0" borderId="9" xfId="15" applyFont="1" applyFill="1" applyBorder="1">
      <alignment/>
      <protection/>
    </xf>
    <xf numFmtId="0" fontId="5" fillId="0" borderId="0" xfId="15" applyFont="1" applyFill="1" applyBorder="1" applyAlignment="1">
      <alignment/>
      <protection/>
    </xf>
    <xf numFmtId="0" fontId="5" fillId="0" borderId="9" xfId="15" applyFont="1" applyFill="1" applyBorder="1" applyAlignment="1">
      <alignment horizontal="center"/>
      <protection/>
    </xf>
    <xf numFmtId="0" fontId="5" fillId="0" borderId="8" xfId="15" applyFont="1" applyFill="1" applyBorder="1" applyAlignment="1">
      <alignment horizontal="center"/>
      <protection/>
    </xf>
    <xf numFmtId="0" fontId="5" fillId="0" borderId="1" xfId="15" applyFont="1" applyFill="1" applyBorder="1" applyAlignment="1">
      <alignment horizontal="center"/>
      <protection/>
    </xf>
    <xf numFmtId="0" fontId="5" fillId="0" borderId="0" xfId="15" applyFont="1" applyFill="1">
      <alignment/>
      <protection/>
    </xf>
    <xf numFmtId="0" fontId="13" fillId="0" borderId="2" xfId="15" applyFont="1" applyFill="1" applyBorder="1">
      <alignment/>
      <protection/>
    </xf>
    <xf numFmtId="0" fontId="14" fillId="0" borderId="0" xfId="15" applyFont="1" applyFill="1" applyAlignment="1">
      <alignment horizontal="right"/>
      <protection/>
    </xf>
    <xf numFmtId="0" fontId="13" fillId="0" borderId="0" xfId="15" applyFont="1" applyFill="1" applyBorder="1" applyAlignment="1">
      <alignment horizontal="right"/>
      <protection/>
    </xf>
    <xf numFmtId="0" fontId="14" fillId="0" borderId="2" xfId="15" applyFont="1" applyFill="1" applyBorder="1" applyAlignment="1">
      <alignment horizontal="right"/>
      <protection/>
    </xf>
    <xf numFmtId="0" fontId="13" fillId="0" borderId="0" xfId="15" applyFont="1" applyFill="1">
      <alignment/>
      <protection/>
    </xf>
    <xf numFmtId="0" fontId="13" fillId="0" borderId="0" xfId="15" applyFont="1" applyFill="1" applyAlignment="1">
      <alignment horizontal="right"/>
      <protection/>
    </xf>
    <xf numFmtId="0" fontId="13" fillId="0" borderId="2" xfId="15" applyFont="1" applyFill="1" applyBorder="1" applyAlignment="1">
      <alignment horizontal="right"/>
      <protection/>
    </xf>
    <xf numFmtId="0" fontId="15" fillId="0" borderId="2" xfId="15" applyFont="1" applyFill="1" applyBorder="1">
      <alignment/>
      <protection/>
    </xf>
    <xf numFmtId="0" fontId="16" fillId="0" borderId="0" xfId="15" applyFont="1" applyFill="1" applyAlignment="1">
      <alignment horizontal="right"/>
      <protection/>
    </xf>
    <xf numFmtId="0" fontId="16" fillId="0" borderId="0" xfId="15" applyFont="1" applyFill="1" applyBorder="1" applyAlignment="1">
      <alignment horizontal="right"/>
      <protection/>
    </xf>
    <xf numFmtId="0" fontId="16" fillId="0" borderId="2" xfId="15" applyFont="1" applyFill="1" applyBorder="1" applyAlignment="1">
      <alignment horizontal="right"/>
      <protection/>
    </xf>
    <xf numFmtId="0" fontId="16" fillId="0" borderId="0" xfId="15" applyFont="1" applyFill="1">
      <alignment/>
      <protection/>
    </xf>
    <xf numFmtId="0" fontId="6" fillId="0" borderId="2" xfId="15" applyFont="1" applyBorder="1" applyAlignment="1">
      <alignment horizontal="center"/>
      <protection/>
    </xf>
    <xf numFmtId="177" fontId="7" fillId="0" borderId="0" xfId="15" applyNumberFormat="1" applyFont="1" applyFill="1" applyAlignment="1" applyProtection="1">
      <alignment horizontal="right"/>
      <protection locked="0"/>
    </xf>
    <xf numFmtId="177" fontId="7" fillId="0" borderId="0" xfId="15" applyNumberFormat="1" applyFont="1" applyFill="1" applyBorder="1" applyAlignment="1" applyProtection="1">
      <alignment horizontal="right"/>
      <protection locked="0"/>
    </xf>
    <xf numFmtId="177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 quotePrefix="1">
      <alignment horizontal="left" indent="1"/>
      <protection/>
    </xf>
    <xf numFmtId="0" fontId="6" fillId="0" borderId="2" xfId="16" applyFont="1" applyBorder="1" applyAlignment="1">
      <alignment horizontal="center"/>
      <protection/>
    </xf>
    <xf numFmtId="0" fontId="7" fillId="0" borderId="0" xfId="16" applyFont="1" applyAlignment="1" quotePrefix="1">
      <alignment horizontal="center"/>
      <protection/>
    </xf>
    <xf numFmtId="0" fontId="7" fillId="0" borderId="2" xfId="16" applyFont="1" applyBorder="1" applyAlignment="1" quotePrefix="1">
      <alignment horizontal="center"/>
      <protection/>
    </xf>
    <xf numFmtId="0" fontId="7" fillId="0" borderId="2" xfId="16" applyFont="1" applyBorder="1" applyAlignment="1" applyProtection="1" quotePrefix="1">
      <alignment horizontal="center"/>
      <protection locked="0"/>
    </xf>
    <xf numFmtId="0" fontId="17" fillId="0" borderId="0" xfId="15" applyFont="1" applyFill="1">
      <alignment/>
      <protection/>
    </xf>
    <xf numFmtId="0" fontId="18" fillId="0" borderId="2" xfId="16" applyFont="1" applyBorder="1" applyAlignment="1" quotePrefix="1">
      <alignment horizontal="center"/>
      <protection/>
    </xf>
    <xf numFmtId="177" fontId="18" fillId="0" borderId="0" xfId="15" applyNumberFormat="1" applyFont="1" applyFill="1" applyAlignment="1" applyProtection="1">
      <alignment horizontal="right"/>
      <protection locked="0"/>
    </xf>
    <xf numFmtId="0" fontId="18" fillId="0" borderId="7" xfId="16" applyFont="1" applyBorder="1" applyAlignment="1" quotePrefix="1">
      <alignment horizontal="center"/>
      <protection/>
    </xf>
    <xf numFmtId="0" fontId="18" fillId="0" borderId="0" xfId="15" applyFont="1" applyFill="1">
      <alignment/>
      <protection/>
    </xf>
    <xf numFmtId="0" fontId="19" fillId="0" borderId="0" xfId="15" applyFont="1" applyFill="1">
      <alignment/>
      <protection/>
    </xf>
    <xf numFmtId="0" fontId="6" fillId="0" borderId="2" xfId="15" applyFont="1" applyBorder="1" quotePrefix="1">
      <alignment/>
      <protection/>
    </xf>
    <xf numFmtId="183" fontId="7" fillId="0" borderId="0" xfId="15" applyNumberFormat="1" applyFont="1" applyFill="1" applyAlignment="1" applyProtection="1">
      <alignment horizontal="right"/>
      <protection locked="0"/>
    </xf>
    <xf numFmtId="183" fontId="7" fillId="0" borderId="2" xfId="15" applyNumberFormat="1" applyFont="1" applyFill="1" applyBorder="1" applyAlignment="1" applyProtection="1">
      <alignment horizontal="right"/>
      <protection locked="0"/>
    </xf>
    <xf numFmtId="0" fontId="7" fillId="0" borderId="0" xfId="15" applyFont="1" applyFill="1" applyAlignment="1">
      <alignment horizontal="left" indent="1"/>
      <protection/>
    </xf>
    <xf numFmtId="0" fontId="7" fillId="0" borderId="7" xfId="17" applyFont="1" applyBorder="1" applyAlignment="1" applyProtection="1">
      <alignment horizontal="left" vertical="center" indent="1"/>
      <protection locked="0"/>
    </xf>
    <xf numFmtId="0" fontId="6" fillId="0" borderId="2" xfId="17" applyFont="1" applyBorder="1" applyAlignment="1">
      <alignment horizontal="center" vertical="center"/>
      <protection/>
    </xf>
    <xf numFmtId="0" fontId="7" fillId="0" borderId="7" xfId="17" applyFont="1" applyBorder="1" applyAlignment="1" applyProtection="1">
      <alignment horizontal="left" vertical="center" indent="2"/>
      <protection locked="0"/>
    </xf>
    <xf numFmtId="0" fontId="6" fillId="0" borderId="2" xfId="17" applyFont="1" applyBorder="1" applyAlignment="1">
      <alignment horizontal="left" vertical="center" indent="1"/>
      <protection/>
    </xf>
    <xf numFmtId="183" fontId="7" fillId="0" borderId="0" xfId="15" applyNumberFormat="1" applyFont="1" applyFill="1" applyBorder="1" applyAlignment="1" applyProtection="1">
      <alignment horizontal="right"/>
      <protection locked="0"/>
    </xf>
    <xf numFmtId="0" fontId="10" fillId="0" borderId="8" xfId="15" applyFont="1" applyBorder="1">
      <alignment/>
      <protection/>
    </xf>
    <xf numFmtId="0" fontId="7" fillId="0" borderId="8" xfId="15" applyFont="1" applyFill="1" applyBorder="1">
      <alignment/>
      <protection/>
    </xf>
    <xf numFmtId="0" fontId="7" fillId="0" borderId="0" xfId="15" applyFont="1">
      <alignment/>
      <protection/>
    </xf>
    <xf numFmtId="0" fontId="7" fillId="0" borderId="0" xfId="0" applyFont="1" applyAlignment="1">
      <alignment vertical="center"/>
    </xf>
    <xf numFmtId="0" fontId="10" fillId="0" borderId="0" xfId="15" applyFont="1" applyFill="1">
      <alignment/>
      <protection/>
    </xf>
  </cellXfs>
  <cellStyles count="11">
    <cellStyle name="Normal" xfId="0"/>
    <cellStyle name="一般_26B" xfId="15"/>
    <cellStyle name="一般_26J" xfId="16"/>
    <cellStyle name="一般_27H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5"/>
  <sheetViews>
    <sheetView tabSelected="1" zoomScale="120" zoomScaleNormal="120" workbookViewId="0" topLeftCell="A1">
      <selection activeCell="M10" sqref="M10"/>
    </sheetView>
  </sheetViews>
  <sheetFormatPr defaultColWidth="9.00390625" defaultRowHeight="16.5"/>
  <cols>
    <col min="1" max="1" width="19.625" style="86" customWidth="1"/>
    <col min="2" max="8" width="9.125" style="86" customWidth="1"/>
    <col min="9" max="9" width="16.125" style="86" customWidth="1"/>
    <col min="10" max="17" width="8.125" style="86" customWidth="1"/>
    <col min="18" max="18" width="18.625" style="86" customWidth="1"/>
    <col min="19" max="16384" width="9.75390625" style="86" customWidth="1"/>
  </cols>
  <sheetData>
    <row r="1" spans="1:18" s="2" customFormat="1" ht="10.5" customHeight="1">
      <c r="A1" s="1" t="s">
        <v>30</v>
      </c>
      <c r="P1" s="3"/>
      <c r="Q1" s="4"/>
      <c r="R1" s="3" t="s">
        <v>31</v>
      </c>
    </row>
    <row r="2" spans="1:18" s="7" customFormat="1" ht="27" customHeight="1">
      <c r="A2" s="5" t="s">
        <v>32</v>
      </c>
      <c r="B2" s="5"/>
      <c r="C2" s="5"/>
      <c r="D2" s="5"/>
      <c r="E2" s="5"/>
      <c r="F2" s="5"/>
      <c r="G2" s="5"/>
      <c r="H2" s="5"/>
      <c r="I2" s="6"/>
      <c r="J2" s="5" t="s">
        <v>33</v>
      </c>
      <c r="K2" s="5"/>
      <c r="L2" s="5"/>
      <c r="M2" s="5"/>
      <c r="N2" s="5"/>
      <c r="O2" s="5"/>
      <c r="P2" s="5"/>
      <c r="Q2" s="5"/>
      <c r="R2" s="5"/>
    </row>
    <row r="3" spans="1:18" s="9" customFormat="1" ht="18" customHeight="1">
      <c r="A3" s="8" t="s">
        <v>34</v>
      </c>
      <c r="B3" s="8"/>
      <c r="C3" s="8"/>
      <c r="D3" s="8"/>
      <c r="E3" s="8"/>
      <c r="F3" s="8"/>
      <c r="G3" s="8"/>
      <c r="H3" s="8"/>
      <c r="J3" s="8" t="s">
        <v>35</v>
      </c>
      <c r="K3" s="8"/>
      <c r="L3" s="8"/>
      <c r="M3" s="8"/>
      <c r="N3" s="8"/>
      <c r="O3" s="8"/>
      <c r="P3" s="8"/>
      <c r="Q3" s="8"/>
      <c r="R3" s="8"/>
    </row>
    <row r="4" spans="1:18" s="12" customFormat="1" ht="10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0"/>
    </row>
    <row r="5" spans="1:18" s="12" customFormat="1" ht="10.5" customHeight="1">
      <c r="A5" s="13"/>
      <c r="B5" s="14" t="s">
        <v>36</v>
      </c>
      <c r="C5" s="15"/>
      <c r="D5" s="16"/>
      <c r="E5" s="14" t="s">
        <v>37</v>
      </c>
      <c r="F5" s="17"/>
      <c r="G5" s="17"/>
      <c r="H5" s="16"/>
      <c r="I5" s="11"/>
      <c r="J5" s="18" t="s">
        <v>38</v>
      </c>
      <c r="K5" s="19"/>
      <c r="L5" s="19"/>
      <c r="M5" s="20"/>
      <c r="N5" s="14" t="s">
        <v>39</v>
      </c>
      <c r="O5" s="19"/>
      <c r="P5" s="19"/>
      <c r="Q5" s="21"/>
      <c r="R5" s="11"/>
    </row>
    <row r="6" spans="1:18" s="12" customFormat="1" ht="9.75" customHeight="1">
      <c r="A6" s="13"/>
      <c r="B6" s="22" t="s">
        <v>0</v>
      </c>
      <c r="C6" s="22"/>
      <c r="D6" s="23"/>
      <c r="E6" s="22" t="s">
        <v>1</v>
      </c>
      <c r="F6" s="22"/>
      <c r="G6" s="22"/>
      <c r="H6" s="23"/>
      <c r="I6" s="11"/>
      <c r="J6" s="22" t="s">
        <v>40</v>
      </c>
      <c r="K6" s="22"/>
      <c r="L6" s="22"/>
      <c r="M6" s="23"/>
      <c r="N6" s="24" t="s">
        <v>2</v>
      </c>
      <c r="O6" s="22"/>
      <c r="P6" s="22"/>
      <c r="Q6" s="25"/>
      <c r="R6" s="11"/>
    </row>
    <row r="7" spans="1:18" s="12" customFormat="1" ht="12" customHeight="1">
      <c r="A7" s="26" t="s">
        <v>41</v>
      </c>
      <c r="B7" s="27" t="s">
        <v>3</v>
      </c>
      <c r="C7" s="27" t="s">
        <v>4</v>
      </c>
      <c r="D7" s="27" t="s">
        <v>42</v>
      </c>
      <c r="E7" s="27" t="s">
        <v>3</v>
      </c>
      <c r="F7" s="27" t="s">
        <v>4</v>
      </c>
      <c r="G7" s="27" t="s">
        <v>5</v>
      </c>
      <c r="H7" s="27" t="s">
        <v>42</v>
      </c>
      <c r="I7" s="28"/>
      <c r="J7" s="27" t="s">
        <v>43</v>
      </c>
      <c r="K7" s="27" t="s">
        <v>4</v>
      </c>
      <c r="L7" s="27" t="s">
        <v>44</v>
      </c>
      <c r="M7" s="27" t="s">
        <v>45</v>
      </c>
      <c r="N7" s="27" t="s">
        <v>43</v>
      </c>
      <c r="O7" s="27" t="s">
        <v>4</v>
      </c>
      <c r="P7" s="27" t="s">
        <v>46</v>
      </c>
      <c r="Q7" s="29" t="s">
        <v>45</v>
      </c>
      <c r="R7" s="30" t="s">
        <v>47</v>
      </c>
    </row>
    <row r="8" spans="1:18" s="12" customFormat="1" ht="9.75" customHeight="1">
      <c r="A8" s="31"/>
      <c r="B8" s="32"/>
      <c r="C8" s="32"/>
      <c r="D8" s="32"/>
      <c r="E8" s="32"/>
      <c r="F8" s="32"/>
      <c r="G8" s="32"/>
      <c r="H8" s="32"/>
      <c r="I8" s="28"/>
      <c r="J8" s="32"/>
      <c r="K8" s="32"/>
      <c r="L8" s="27" t="s">
        <v>48</v>
      </c>
      <c r="M8" s="32"/>
      <c r="N8" s="32"/>
      <c r="O8" s="32"/>
      <c r="P8" s="27" t="s">
        <v>49</v>
      </c>
      <c r="Q8" s="33"/>
      <c r="R8" s="34"/>
    </row>
    <row r="9" spans="1:18" s="12" customFormat="1" ht="9" customHeight="1">
      <c r="A9" s="13"/>
      <c r="B9" s="32" t="s">
        <v>6</v>
      </c>
      <c r="C9" s="32" t="s">
        <v>7</v>
      </c>
      <c r="D9" s="35"/>
      <c r="E9" s="32" t="s">
        <v>6</v>
      </c>
      <c r="F9" s="32" t="s">
        <v>7</v>
      </c>
      <c r="G9" s="32"/>
      <c r="H9" s="35"/>
      <c r="I9" s="28"/>
      <c r="J9" s="32" t="s">
        <v>6</v>
      </c>
      <c r="K9" s="32" t="s">
        <v>7</v>
      </c>
      <c r="L9" s="32" t="s">
        <v>8</v>
      </c>
      <c r="M9" s="36" t="s">
        <v>50</v>
      </c>
      <c r="N9" s="32" t="s">
        <v>6</v>
      </c>
      <c r="O9" s="32" t="s">
        <v>7</v>
      </c>
      <c r="P9" s="32" t="s">
        <v>8</v>
      </c>
      <c r="Q9" s="37" t="s">
        <v>50</v>
      </c>
      <c r="R9" s="38"/>
    </row>
    <row r="10" spans="1:18" s="12" customFormat="1" ht="9" customHeight="1">
      <c r="A10" s="13"/>
      <c r="B10" s="32" t="s">
        <v>9</v>
      </c>
      <c r="C10" s="32" t="s">
        <v>9</v>
      </c>
      <c r="D10" s="32" t="s">
        <v>10</v>
      </c>
      <c r="E10" s="32" t="s">
        <v>9</v>
      </c>
      <c r="F10" s="32" t="s">
        <v>9</v>
      </c>
      <c r="G10" s="32" t="s">
        <v>11</v>
      </c>
      <c r="H10" s="32" t="s">
        <v>10</v>
      </c>
      <c r="I10" s="28"/>
      <c r="J10" s="32" t="s">
        <v>9</v>
      </c>
      <c r="K10" s="32" t="s">
        <v>9</v>
      </c>
      <c r="L10" s="32" t="s">
        <v>12</v>
      </c>
      <c r="M10" s="32" t="s">
        <v>13</v>
      </c>
      <c r="N10" s="32" t="s">
        <v>9</v>
      </c>
      <c r="O10" s="32" t="s">
        <v>9</v>
      </c>
      <c r="P10" s="32" t="s">
        <v>12</v>
      </c>
      <c r="Q10" s="37" t="s">
        <v>13</v>
      </c>
      <c r="R10" s="38"/>
    </row>
    <row r="11" spans="1:18" s="45" customFormat="1" ht="3" customHeight="1">
      <c r="A11" s="39"/>
      <c r="B11" s="40"/>
      <c r="C11" s="40"/>
      <c r="D11" s="40"/>
      <c r="E11" s="40"/>
      <c r="F11" s="40"/>
      <c r="G11" s="40"/>
      <c r="H11" s="40"/>
      <c r="I11" s="41"/>
      <c r="J11" s="42" t="s">
        <v>9</v>
      </c>
      <c r="K11" s="42" t="s">
        <v>9</v>
      </c>
      <c r="L11" s="42" t="s">
        <v>12</v>
      </c>
      <c r="M11" s="42" t="s">
        <v>13</v>
      </c>
      <c r="N11" s="42" t="s">
        <v>9</v>
      </c>
      <c r="O11" s="42" t="s">
        <v>9</v>
      </c>
      <c r="P11" s="42"/>
      <c r="Q11" s="43" t="s">
        <v>13</v>
      </c>
      <c r="R11" s="44"/>
    </row>
    <row r="12" spans="1:18" s="50" customFormat="1" ht="9" customHeight="1">
      <c r="A12" s="46"/>
      <c r="B12" s="47" t="s">
        <v>14</v>
      </c>
      <c r="C12" s="47" t="s">
        <v>14</v>
      </c>
      <c r="D12" s="47" t="s">
        <v>15</v>
      </c>
      <c r="E12" s="47" t="s">
        <v>14</v>
      </c>
      <c r="F12" s="47" t="s">
        <v>14</v>
      </c>
      <c r="G12" s="47" t="s">
        <v>16</v>
      </c>
      <c r="H12" s="47" t="s">
        <v>15</v>
      </c>
      <c r="I12" s="48"/>
      <c r="J12" s="47" t="s">
        <v>14</v>
      </c>
      <c r="K12" s="47" t="s">
        <v>14</v>
      </c>
      <c r="L12" s="47" t="s">
        <v>16</v>
      </c>
      <c r="M12" s="47" t="s">
        <v>15</v>
      </c>
      <c r="N12" s="47" t="s">
        <v>14</v>
      </c>
      <c r="O12" s="47" t="s">
        <v>14</v>
      </c>
      <c r="P12" s="47" t="s">
        <v>16</v>
      </c>
      <c r="Q12" s="49" t="s">
        <v>15</v>
      </c>
      <c r="R12" s="48"/>
    </row>
    <row r="13" spans="1:18" s="50" customFormat="1" ht="7.5" customHeight="1">
      <c r="A13" s="46"/>
      <c r="B13" s="51" t="s">
        <v>17</v>
      </c>
      <c r="C13" s="51" t="s">
        <v>17</v>
      </c>
      <c r="D13" s="51" t="s">
        <v>18</v>
      </c>
      <c r="E13" s="51" t="s">
        <v>17</v>
      </c>
      <c r="F13" s="51" t="s">
        <v>17</v>
      </c>
      <c r="G13" s="51" t="s">
        <v>19</v>
      </c>
      <c r="H13" s="51" t="s">
        <v>18</v>
      </c>
      <c r="I13" s="48"/>
      <c r="J13" s="51" t="s">
        <v>17</v>
      </c>
      <c r="K13" s="51" t="s">
        <v>17</v>
      </c>
      <c r="L13" s="51" t="s">
        <v>19</v>
      </c>
      <c r="M13" s="51" t="s">
        <v>18</v>
      </c>
      <c r="N13" s="51" t="s">
        <v>17</v>
      </c>
      <c r="O13" s="51" t="s">
        <v>17</v>
      </c>
      <c r="P13" s="51" t="s">
        <v>19</v>
      </c>
      <c r="Q13" s="52" t="s">
        <v>18</v>
      </c>
      <c r="R13" s="48"/>
    </row>
    <row r="14" spans="1:18" s="57" customFormat="1" ht="2.25" customHeight="1">
      <c r="A14" s="53"/>
      <c r="B14" s="54"/>
      <c r="C14" s="54"/>
      <c r="D14" s="54"/>
      <c r="E14" s="54"/>
      <c r="F14" s="54"/>
      <c r="G14" s="54"/>
      <c r="H14" s="54"/>
      <c r="I14" s="55"/>
      <c r="J14" s="54"/>
      <c r="K14" s="54"/>
      <c r="L14" s="54"/>
      <c r="M14" s="54"/>
      <c r="N14" s="54"/>
      <c r="O14" s="54"/>
      <c r="P14" s="54"/>
      <c r="Q14" s="56"/>
      <c r="R14" s="55"/>
    </row>
    <row r="15" spans="1:18" s="12" customFormat="1" ht="9" customHeight="1" hidden="1">
      <c r="A15" s="58" t="str">
        <f>"民  國    "&amp;A1703&amp;"        年"</f>
        <v>民  國            年</v>
      </c>
      <c r="B15" s="59">
        <v>9750</v>
      </c>
      <c r="C15" s="59">
        <v>9272</v>
      </c>
      <c r="D15" s="59">
        <v>127552</v>
      </c>
      <c r="E15" s="59">
        <v>4664</v>
      </c>
      <c r="F15" s="59">
        <v>4659</v>
      </c>
      <c r="G15" s="59">
        <v>14709</v>
      </c>
      <c r="H15" s="59">
        <v>68556</v>
      </c>
      <c r="I15" s="60"/>
      <c r="J15" s="59">
        <v>1355</v>
      </c>
      <c r="K15" s="59">
        <v>1346</v>
      </c>
      <c r="L15" s="59">
        <v>779</v>
      </c>
      <c r="M15" s="59">
        <v>1049</v>
      </c>
      <c r="N15" s="59">
        <v>279</v>
      </c>
      <c r="O15" s="59">
        <v>279</v>
      </c>
      <c r="P15" s="59">
        <v>15957</v>
      </c>
      <c r="Q15" s="61">
        <v>4448</v>
      </c>
      <c r="R15" s="62" t="e">
        <f>"        "&amp;A16+1910</f>
        <v>#VALUE!</v>
      </c>
    </row>
    <row r="16" spans="1:18" s="12" customFormat="1" ht="9" customHeight="1" hidden="1">
      <c r="A16" s="63" t="s">
        <v>51</v>
      </c>
      <c r="B16" s="59">
        <v>10282</v>
      </c>
      <c r="C16" s="59">
        <v>10145</v>
      </c>
      <c r="D16" s="59">
        <v>141372</v>
      </c>
      <c r="E16" s="59">
        <v>4383</v>
      </c>
      <c r="F16" s="59">
        <v>4323</v>
      </c>
      <c r="G16" s="59">
        <v>14384</v>
      </c>
      <c r="H16" s="59">
        <v>62189</v>
      </c>
      <c r="I16" s="59"/>
      <c r="J16" s="59">
        <v>1262</v>
      </c>
      <c r="K16" s="59">
        <v>1173</v>
      </c>
      <c r="L16" s="59">
        <v>809</v>
      </c>
      <c r="M16" s="59">
        <v>869</v>
      </c>
      <c r="N16" s="59">
        <v>487</v>
      </c>
      <c r="O16" s="59">
        <v>484</v>
      </c>
      <c r="P16" s="59">
        <v>23964</v>
      </c>
      <c r="Q16" s="61">
        <v>11584</v>
      </c>
      <c r="R16" s="64">
        <v>1991</v>
      </c>
    </row>
    <row r="17" spans="1:18" s="12" customFormat="1" ht="9.75" customHeight="1">
      <c r="A17" s="63" t="s">
        <v>52</v>
      </c>
      <c r="B17" s="59">
        <v>11671</v>
      </c>
      <c r="C17" s="59">
        <v>11424</v>
      </c>
      <c r="D17" s="59">
        <v>170446</v>
      </c>
      <c r="E17" s="59">
        <v>4476</v>
      </c>
      <c r="F17" s="59">
        <v>4475</v>
      </c>
      <c r="G17" s="59">
        <v>15079</v>
      </c>
      <c r="H17" s="59">
        <v>67503</v>
      </c>
      <c r="I17" s="59"/>
      <c r="J17" s="59">
        <v>1093</v>
      </c>
      <c r="K17" s="59">
        <v>1008</v>
      </c>
      <c r="L17" s="59">
        <v>806</v>
      </c>
      <c r="M17" s="59">
        <v>812</v>
      </c>
      <c r="N17" s="59">
        <v>473</v>
      </c>
      <c r="O17" s="59">
        <v>467</v>
      </c>
      <c r="P17" s="59">
        <v>22431</v>
      </c>
      <c r="Q17" s="61">
        <v>10431</v>
      </c>
      <c r="R17" s="64">
        <v>1992</v>
      </c>
    </row>
    <row r="18" spans="1:18" s="12" customFormat="1" ht="10.5" customHeight="1">
      <c r="A18" s="65">
        <v>82</v>
      </c>
      <c r="B18" s="59">
        <v>11315</v>
      </c>
      <c r="C18" s="59">
        <v>11259</v>
      </c>
      <c r="D18" s="59">
        <v>164714</v>
      </c>
      <c r="E18" s="59">
        <v>4257</v>
      </c>
      <c r="F18" s="59">
        <v>4253</v>
      </c>
      <c r="G18" s="59">
        <v>15837</v>
      </c>
      <c r="H18" s="59">
        <v>67341</v>
      </c>
      <c r="I18" s="59"/>
      <c r="J18" s="59">
        <v>1065</v>
      </c>
      <c r="K18" s="59">
        <v>982</v>
      </c>
      <c r="L18" s="59">
        <v>781</v>
      </c>
      <c r="M18" s="59">
        <v>767</v>
      </c>
      <c r="N18" s="59">
        <v>505</v>
      </c>
      <c r="O18" s="59">
        <v>505</v>
      </c>
      <c r="P18" s="59">
        <v>23736</v>
      </c>
      <c r="Q18" s="61">
        <v>11997</v>
      </c>
      <c r="R18" s="64">
        <v>1993</v>
      </c>
    </row>
    <row r="19" spans="1:18" s="12" customFormat="1" ht="9" customHeight="1">
      <c r="A19" s="65">
        <v>83</v>
      </c>
      <c r="B19" s="59">
        <v>12910</v>
      </c>
      <c r="C19" s="59">
        <v>12655</v>
      </c>
      <c r="D19" s="59">
        <v>184975</v>
      </c>
      <c r="E19" s="59">
        <v>3818</v>
      </c>
      <c r="F19" s="59">
        <v>3804</v>
      </c>
      <c r="G19" s="59">
        <v>15615</v>
      </c>
      <c r="H19" s="59">
        <v>59391</v>
      </c>
      <c r="I19" s="59"/>
      <c r="J19" s="59">
        <v>1015</v>
      </c>
      <c r="K19" s="59">
        <v>932</v>
      </c>
      <c r="L19" s="59">
        <v>688</v>
      </c>
      <c r="M19" s="59">
        <v>640</v>
      </c>
      <c r="N19" s="59">
        <v>294</v>
      </c>
      <c r="O19" s="59">
        <v>293</v>
      </c>
      <c r="P19" s="59">
        <v>18985</v>
      </c>
      <c r="Q19" s="61">
        <v>5544</v>
      </c>
      <c r="R19" s="64">
        <v>1994</v>
      </c>
    </row>
    <row r="20" spans="1:18" s="12" customFormat="1" ht="9" customHeight="1">
      <c r="A20" s="65">
        <v>84</v>
      </c>
      <c r="B20" s="59">
        <v>13029</v>
      </c>
      <c r="C20" s="59">
        <v>13002</v>
      </c>
      <c r="D20" s="59">
        <v>194840</v>
      </c>
      <c r="E20" s="59">
        <v>3582</v>
      </c>
      <c r="F20" s="59">
        <v>3572</v>
      </c>
      <c r="G20" s="59">
        <v>16143</v>
      </c>
      <c r="H20" s="59">
        <v>57660</v>
      </c>
      <c r="I20" s="59"/>
      <c r="J20" s="59">
        <v>800</v>
      </c>
      <c r="K20" s="59">
        <v>786</v>
      </c>
      <c r="L20" s="59">
        <v>1133</v>
      </c>
      <c r="M20" s="59">
        <v>888</v>
      </c>
      <c r="N20" s="59">
        <v>442</v>
      </c>
      <c r="O20" s="59">
        <v>438</v>
      </c>
      <c r="P20" s="59">
        <v>22279</v>
      </c>
      <c r="Q20" s="61">
        <v>9757</v>
      </c>
      <c r="R20" s="64">
        <v>1995</v>
      </c>
    </row>
    <row r="21" spans="1:18" s="12" customFormat="1" ht="9" customHeight="1">
      <c r="A21" s="65">
        <v>85</v>
      </c>
      <c r="B21" s="59">
        <v>13245</v>
      </c>
      <c r="C21" s="59">
        <v>13121</v>
      </c>
      <c r="D21" s="59">
        <v>205461</v>
      </c>
      <c r="E21" s="59">
        <v>3872</v>
      </c>
      <c r="F21" s="59">
        <v>3872</v>
      </c>
      <c r="G21" s="59">
        <v>21149</v>
      </c>
      <c r="H21" s="59">
        <v>81900</v>
      </c>
      <c r="I21" s="59"/>
      <c r="J21" s="59">
        <v>800</v>
      </c>
      <c r="K21" s="59">
        <v>785</v>
      </c>
      <c r="L21" s="59">
        <v>860</v>
      </c>
      <c r="M21" s="59">
        <v>674</v>
      </c>
      <c r="N21" s="59">
        <v>333</v>
      </c>
      <c r="O21" s="59">
        <v>332</v>
      </c>
      <c r="P21" s="59">
        <v>23939</v>
      </c>
      <c r="Q21" s="61">
        <v>8009</v>
      </c>
      <c r="R21" s="64">
        <v>1996</v>
      </c>
    </row>
    <row r="22" spans="1:18" s="12" customFormat="1" ht="9" customHeight="1">
      <c r="A22" s="65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61"/>
      <c r="R22" s="64"/>
    </row>
    <row r="23" spans="1:18" s="12" customFormat="1" ht="9.75" customHeight="1">
      <c r="A23" s="65">
        <v>86</v>
      </c>
      <c r="B23" s="59">
        <v>13226</v>
      </c>
      <c r="C23" s="59">
        <v>13159</v>
      </c>
      <c r="D23" s="59">
        <v>207078</v>
      </c>
      <c r="E23" s="59">
        <v>3361</v>
      </c>
      <c r="F23" s="59">
        <v>3358</v>
      </c>
      <c r="G23" s="59">
        <v>21364</v>
      </c>
      <c r="H23" s="59">
        <v>71688</v>
      </c>
      <c r="I23" s="59"/>
      <c r="J23" s="59">
        <v>830</v>
      </c>
      <c r="K23" s="59">
        <v>805</v>
      </c>
      <c r="L23" s="59">
        <v>885</v>
      </c>
      <c r="M23" s="59">
        <v>712</v>
      </c>
      <c r="N23" s="59">
        <v>474</v>
      </c>
      <c r="O23" s="59">
        <v>473</v>
      </c>
      <c r="P23" s="59">
        <v>23491</v>
      </c>
      <c r="Q23" s="61">
        <v>11064</v>
      </c>
      <c r="R23" s="64">
        <v>1997</v>
      </c>
    </row>
    <row r="24" spans="1:18" s="12" customFormat="1" ht="10.5" customHeight="1">
      <c r="A24" s="66">
        <v>87</v>
      </c>
      <c r="B24" s="59">
        <v>13337</v>
      </c>
      <c r="C24" s="59">
        <v>13250</v>
      </c>
      <c r="D24" s="59">
        <v>202899</v>
      </c>
      <c r="E24" s="59">
        <v>3447</v>
      </c>
      <c r="F24" s="59">
        <v>3390</v>
      </c>
      <c r="G24" s="59">
        <v>18875</v>
      </c>
      <c r="H24" s="59">
        <v>63959</v>
      </c>
      <c r="I24" s="59"/>
      <c r="J24" s="59">
        <v>960</v>
      </c>
      <c r="K24" s="59">
        <v>854</v>
      </c>
      <c r="L24" s="59">
        <v>825</v>
      </c>
      <c r="M24" s="59">
        <v>707</v>
      </c>
      <c r="N24" s="59">
        <v>426</v>
      </c>
      <c r="O24" s="59">
        <v>414</v>
      </c>
      <c r="P24" s="59">
        <v>20479</v>
      </c>
      <c r="Q24" s="61">
        <v>8457</v>
      </c>
      <c r="R24" s="64">
        <v>1998</v>
      </c>
    </row>
    <row r="25" spans="1:25" s="67" customFormat="1" ht="11.25" customHeight="1">
      <c r="A25" s="65">
        <v>88</v>
      </c>
      <c r="B25" s="59">
        <v>12976</v>
      </c>
      <c r="C25" s="59">
        <v>12876</v>
      </c>
      <c r="D25" s="59">
        <v>203791</v>
      </c>
      <c r="E25" s="59">
        <v>3967</v>
      </c>
      <c r="F25" s="59">
        <v>3967</v>
      </c>
      <c r="G25" s="59">
        <v>25272</v>
      </c>
      <c r="H25" s="59">
        <v>100203</v>
      </c>
      <c r="I25" s="59"/>
      <c r="J25" s="59">
        <v>969</v>
      </c>
      <c r="K25" s="59">
        <v>953</v>
      </c>
      <c r="L25" s="59">
        <v>909</v>
      </c>
      <c r="M25" s="59">
        <v>806.394</v>
      </c>
      <c r="N25" s="59">
        <v>519</v>
      </c>
      <c r="O25" s="59">
        <v>518</v>
      </c>
      <c r="P25" s="59">
        <v>23780</v>
      </c>
      <c r="Q25" s="61">
        <v>12358</v>
      </c>
      <c r="R25" s="64">
        <v>1999</v>
      </c>
      <c r="S25" s="12"/>
      <c r="T25" s="12"/>
      <c r="U25" s="12"/>
      <c r="V25" s="12"/>
      <c r="W25" s="12"/>
      <c r="X25" s="12"/>
      <c r="Y25" s="12"/>
    </row>
    <row r="26" spans="1:25" s="67" customFormat="1" ht="9.75" customHeight="1">
      <c r="A26" s="65">
        <v>89</v>
      </c>
      <c r="B26" s="59">
        <v>12846</v>
      </c>
      <c r="C26" s="59">
        <v>12744</v>
      </c>
      <c r="D26" s="59">
        <v>192639</v>
      </c>
      <c r="E26" s="59">
        <v>3856</v>
      </c>
      <c r="F26" s="59">
        <v>3854</v>
      </c>
      <c r="G26" s="59">
        <v>24619</v>
      </c>
      <c r="H26" s="59">
        <v>94859</v>
      </c>
      <c r="I26" s="59"/>
      <c r="J26" s="59">
        <v>961</v>
      </c>
      <c r="K26" s="59">
        <v>606</v>
      </c>
      <c r="L26" s="59">
        <v>736</v>
      </c>
      <c r="M26" s="59">
        <v>444</v>
      </c>
      <c r="N26" s="59">
        <v>444</v>
      </c>
      <c r="O26" s="59">
        <v>443</v>
      </c>
      <c r="P26" s="59">
        <v>21898</v>
      </c>
      <c r="Q26" s="61">
        <v>9685</v>
      </c>
      <c r="R26" s="64">
        <v>2000</v>
      </c>
      <c r="S26" s="12"/>
      <c r="T26" s="12"/>
      <c r="U26" s="12"/>
      <c r="V26" s="12"/>
      <c r="W26" s="12"/>
      <c r="X26" s="12"/>
      <c r="Y26" s="12"/>
    </row>
    <row r="27" spans="1:25" s="72" customFormat="1" ht="10.5" customHeight="1">
      <c r="A27" s="68">
        <v>90</v>
      </c>
      <c r="B27" s="69">
        <v>10313.73</v>
      </c>
      <c r="C27" s="69">
        <v>10191.8</v>
      </c>
      <c r="D27" s="69">
        <v>148252.03800000003</v>
      </c>
      <c r="E27" s="69">
        <f>E29+E31+E33</f>
        <v>3782.5099999999998</v>
      </c>
      <c r="F27" s="69">
        <f>F29+F31+F33</f>
        <v>3740.96</v>
      </c>
      <c r="G27" s="69">
        <f>(H27/F27)*1000</f>
        <v>23822.342660707414</v>
      </c>
      <c r="H27" s="69">
        <f>H29+H31+H33</f>
        <v>89118.43100000001</v>
      </c>
      <c r="I27" s="69"/>
      <c r="J27" s="69">
        <f>J29+J31+J33</f>
        <v>897.1299999999999</v>
      </c>
      <c r="K27" s="69">
        <f>K29+K31+K33</f>
        <v>889.28</v>
      </c>
      <c r="L27" s="69">
        <f>(M27/K27)*1000</f>
        <v>854.9646905361642</v>
      </c>
      <c r="M27" s="69">
        <f>M29+M31+M33</f>
        <v>760.3030000000001</v>
      </c>
      <c r="N27" s="69">
        <f>N29+N31+N33</f>
        <v>488.62999999999994</v>
      </c>
      <c r="O27" s="69">
        <f>O29+O31+O33</f>
        <v>484.87999999999994</v>
      </c>
      <c r="P27" s="69">
        <f>(Q27/O27)*1000</f>
        <v>20903.262662926914</v>
      </c>
      <c r="Q27" s="69">
        <f>Q29+Q31+Q33</f>
        <v>10135.574</v>
      </c>
      <c r="R27" s="70">
        <v>2001</v>
      </c>
      <c r="S27" s="71"/>
      <c r="T27" s="71"/>
      <c r="U27" s="71"/>
      <c r="V27" s="71"/>
      <c r="W27" s="71"/>
      <c r="X27" s="71"/>
      <c r="Y27" s="71"/>
    </row>
    <row r="28" spans="1:18" s="12" customFormat="1" ht="11.25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6"/>
    </row>
    <row r="29" spans="1:18" s="12" customFormat="1" ht="12.75" customHeight="1">
      <c r="A29" s="58" t="s">
        <v>20</v>
      </c>
      <c r="B29" s="74">
        <v>382.09</v>
      </c>
      <c r="C29" s="74">
        <v>353.05</v>
      </c>
      <c r="D29" s="74">
        <v>2682.113</v>
      </c>
      <c r="E29" s="74">
        <v>6.2</v>
      </c>
      <c r="F29" s="74">
        <v>5.6</v>
      </c>
      <c r="G29" s="74">
        <f>(H29/F29)*1000</f>
        <v>8946.428571428572</v>
      </c>
      <c r="H29" s="74">
        <v>50.1</v>
      </c>
      <c r="I29" s="74"/>
      <c r="J29" s="74">
        <v>1.8</v>
      </c>
      <c r="K29" s="74">
        <v>1.8</v>
      </c>
      <c r="L29" s="74">
        <f>(M29/K29)*1000</f>
        <v>683.3333333333334</v>
      </c>
      <c r="M29" s="74">
        <v>1.23</v>
      </c>
      <c r="N29" s="74">
        <v>0</v>
      </c>
      <c r="O29" s="74">
        <v>0</v>
      </c>
      <c r="P29" s="74">
        <v>0</v>
      </c>
      <c r="Q29" s="75">
        <v>0</v>
      </c>
      <c r="R29" s="77" t="s">
        <v>53</v>
      </c>
    </row>
    <row r="30" spans="1:18" s="12" customFormat="1" ht="12.75" customHeight="1">
      <c r="A30" s="58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77"/>
    </row>
    <row r="31" spans="1:18" s="12" customFormat="1" ht="12.75" customHeight="1">
      <c r="A31" s="58" t="s">
        <v>21</v>
      </c>
      <c r="B31" s="74">
        <v>14.65</v>
      </c>
      <c r="C31" s="74">
        <v>14.65</v>
      </c>
      <c r="D31" s="74">
        <v>175.001</v>
      </c>
      <c r="E31" s="74">
        <v>2.45</v>
      </c>
      <c r="F31" s="74">
        <v>2.45</v>
      </c>
      <c r="G31" s="74">
        <f>(H31/F31)*1000</f>
        <v>15663.265306122448</v>
      </c>
      <c r="H31" s="74">
        <v>38.375</v>
      </c>
      <c r="I31" s="74"/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7" t="s">
        <v>54</v>
      </c>
    </row>
    <row r="32" spans="1:18" s="12" customFormat="1" ht="12.75" customHeight="1">
      <c r="A32" s="58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77"/>
    </row>
    <row r="33" spans="1:18" s="12" customFormat="1" ht="12.75" customHeight="1">
      <c r="A33" s="58" t="s">
        <v>22</v>
      </c>
      <c r="B33" s="74">
        <v>9916.99</v>
      </c>
      <c r="C33" s="74">
        <v>9824.1</v>
      </c>
      <c r="D33" s="74">
        <v>145394.92400000003</v>
      </c>
      <c r="E33" s="74">
        <f>SUM(E35:E58)</f>
        <v>3773.8599999999997</v>
      </c>
      <c r="F33" s="74">
        <f>SUM(F35:F58)</f>
        <v>3732.91</v>
      </c>
      <c r="G33" s="74">
        <f>(H33/F33)*1000</f>
        <v>23850.014064094772</v>
      </c>
      <c r="H33" s="74">
        <f>SUM(H35:H58)</f>
        <v>89029.956</v>
      </c>
      <c r="I33" s="74"/>
      <c r="J33" s="74">
        <f>SUM(J35:J58)</f>
        <v>895.3299999999999</v>
      </c>
      <c r="K33" s="74">
        <f>SUM(K35:K58)</f>
        <v>887.48</v>
      </c>
      <c r="L33" s="74">
        <f>(M33/K33)*1000</f>
        <v>855.3127957813135</v>
      </c>
      <c r="M33" s="74">
        <f>SUM(M35:M58)</f>
        <v>759.0730000000001</v>
      </c>
      <c r="N33" s="74">
        <f>SUM(N35:N58)</f>
        <v>488.62999999999994</v>
      </c>
      <c r="O33" s="74">
        <f>SUM(O35:O58)</f>
        <v>484.87999999999994</v>
      </c>
      <c r="P33" s="74">
        <f>(Q33/O33)*1000</f>
        <v>20903.262662926914</v>
      </c>
      <c r="Q33" s="74">
        <f>SUM(Q35:Q58)</f>
        <v>10135.574</v>
      </c>
      <c r="R33" s="77" t="s">
        <v>23</v>
      </c>
    </row>
    <row r="34" spans="1:18" s="12" customFormat="1" ht="12.75" customHeight="1">
      <c r="A34" s="58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  <c r="R34" s="77"/>
    </row>
    <row r="35" spans="1:18" s="12" customFormat="1" ht="12.75" customHeight="1">
      <c r="A35" s="78" t="s">
        <v>55</v>
      </c>
      <c r="B35" s="74">
        <v>1182.49</v>
      </c>
      <c r="C35" s="74">
        <v>1153.45</v>
      </c>
      <c r="D35" s="74">
        <v>17780.621</v>
      </c>
      <c r="E35" s="74">
        <v>6.22</v>
      </c>
      <c r="F35" s="74">
        <v>5.67</v>
      </c>
      <c r="G35" s="74">
        <f>(H35/F35)*1000</f>
        <v>18206.349206349205</v>
      </c>
      <c r="H35" s="74">
        <v>103.23</v>
      </c>
      <c r="I35" s="74"/>
      <c r="J35" s="74">
        <v>9.86</v>
      </c>
      <c r="K35" s="74">
        <v>9.86</v>
      </c>
      <c r="L35" s="74">
        <f>(M35/K35)*1000</f>
        <v>1014.0973630831644</v>
      </c>
      <c r="M35" s="74">
        <v>9.999</v>
      </c>
      <c r="N35" s="74">
        <v>1.9</v>
      </c>
      <c r="O35" s="74">
        <v>1.9</v>
      </c>
      <c r="P35" s="74">
        <f>(Q35/O35)*1000</f>
        <v>15126.315789473685</v>
      </c>
      <c r="Q35" s="75">
        <v>28.74</v>
      </c>
      <c r="R35" s="79" t="s">
        <v>56</v>
      </c>
    </row>
    <row r="36" spans="1:18" s="12" customFormat="1" ht="12.75" customHeight="1">
      <c r="A36" s="78" t="s">
        <v>57</v>
      </c>
      <c r="B36" s="74">
        <v>227.07</v>
      </c>
      <c r="C36" s="74">
        <v>227.07</v>
      </c>
      <c r="D36" s="74">
        <v>3491.594</v>
      </c>
      <c r="E36" s="74">
        <v>0.9</v>
      </c>
      <c r="F36" s="74">
        <v>0.9</v>
      </c>
      <c r="G36" s="74">
        <f>(H36/F36)*1000</f>
        <v>18320</v>
      </c>
      <c r="H36" s="74">
        <v>16.488</v>
      </c>
      <c r="I36" s="74"/>
      <c r="J36" s="74">
        <v>0.32</v>
      </c>
      <c r="K36" s="74">
        <v>0.32</v>
      </c>
      <c r="L36" s="74">
        <f>(M36/K36)*1000</f>
        <v>212.50000000000003</v>
      </c>
      <c r="M36" s="74">
        <v>0.068</v>
      </c>
      <c r="N36" s="74">
        <v>0.05</v>
      </c>
      <c r="O36" s="74">
        <v>0.05</v>
      </c>
      <c r="P36" s="74">
        <f>(Q36/O36)*1000</f>
        <v>11999.999999999998</v>
      </c>
      <c r="Q36" s="75">
        <v>0.6</v>
      </c>
      <c r="R36" s="79" t="s">
        <v>58</v>
      </c>
    </row>
    <row r="37" spans="1:18" s="12" customFormat="1" ht="12.75" customHeight="1">
      <c r="A37" s="78" t="s">
        <v>59</v>
      </c>
      <c r="B37" s="74">
        <v>505.67</v>
      </c>
      <c r="C37" s="74">
        <v>466.46</v>
      </c>
      <c r="D37" s="74">
        <v>8052.397</v>
      </c>
      <c r="E37" s="74">
        <v>1.07</v>
      </c>
      <c r="F37" s="74">
        <v>1.07</v>
      </c>
      <c r="G37" s="74">
        <f>(H37/F37)*1000</f>
        <v>13262.616822429907</v>
      </c>
      <c r="H37" s="74">
        <v>14.191</v>
      </c>
      <c r="I37" s="74"/>
      <c r="J37" s="74">
        <v>0</v>
      </c>
      <c r="K37" s="74">
        <v>0</v>
      </c>
      <c r="L37" s="74">
        <v>0</v>
      </c>
      <c r="M37" s="74">
        <v>0</v>
      </c>
      <c r="N37" s="74">
        <v>1.42</v>
      </c>
      <c r="O37" s="74">
        <v>1.42</v>
      </c>
      <c r="P37" s="74">
        <f>(Q37/O37)*1000</f>
        <v>15441.549295774648</v>
      </c>
      <c r="Q37" s="75">
        <v>21.927</v>
      </c>
      <c r="R37" s="79" t="s">
        <v>60</v>
      </c>
    </row>
    <row r="38" spans="1:18" s="12" customFormat="1" ht="12.75" customHeight="1">
      <c r="A38" s="78" t="s">
        <v>61</v>
      </c>
      <c r="B38" s="74">
        <v>221.99</v>
      </c>
      <c r="C38" s="74">
        <v>221.81</v>
      </c>
      <c r="D38" s="74">
        <v>2621.2380000000003</v>
      </c>
      <c r="E38" s="74">
        <v>33.75</v>
      </c>
      <c r="F38" s="74">
        <v>33.75</v>
      </c>
      <c r="G38" s="74">
        <f>(H38/F38)*1000</f>
        <v>20640.296296296296</v>
      </c>
      <c r="H38" s="74">
        <v>696.61</v>
      </c>
      <c r="I38" s="74"/>
      <c r="J38" s="74">
        <v>2.03</v>
      </c>
      <c r="K38" s="74">
        <v>2.03</v>
      </c>
      <c r="L38" s="74">
        <f>(M38/K38)*1000</f>
        <v>920.1970443349755</v>
      </c>
      <c r="M38" s="74">
        <v>1.868</v>
      </c>
      <c r="N38" s="74">
        <v>8.12</v>
      </c>
      <c r="O38" s="74">
        <v>8.12</v>
      </c>
      <c r="P38" s="74">
        <f>(Q38/O38)*1000</f>
        <v>9681.034482758621</v>
      </c>
      <c r="Q38" s="75">
        <v>78.61</v>
      </c>
      <c r="R38" s="79" t="s">
        <v>62</v>
      </c>
    </row>
    <row r="39" spans="1:18" s="12" customFormat="1" ht="12.75" customHeight="1">
      <c r="A39" s="78" t="s">
        <v>63</v>
      </c>
      <c r="B39" s="74">
        <v>105.53</v>
      </c>
      <c r="C39" s="74">
        <v>105.53</v>
      </c>
      <c r="D39" s="74">
        <v>1481.45</v>
      </c>
      <c r="E39" s="74">
        <v>132.04</v>
      </c>
      <c r="F39" s="74">
        <v>93.14</v>
      </c>
      <c r="G39" s="74">
        <f>(H39/F39)*1000</f>
        <v>20578.752415718274</v>
      </c>
      <c r="H39" s="74">
        <v>1916.705</v>
      </c>
      <c r="I39" s="74"/>
      <c r="J39" s="74">
        <v>13.91</v>
      </c>
      <c r="K39" s="74">
        <v>11.91</v>
      </c>
      <c r="L39" s="74">
        <f>(M39/K39)*1000</f>
        <v>1134.592779177162</v>
      </c>
      <c r="M39" s="74">
        <v>13.513</v>
      </c>
      <c r="N39" s="74">
        <v>1.7</v>
      </c>
      <c r="O39" s="74">
        <v>1.7</v>
      </c>
      <c r="P39" s="74">
        <f>(Q39/O39)*1000</f>
        <v>17058.823529411766</v>
      </c>
      <c r="Q39" s="75">
        <v>29</v>
      </c>
      <c r="R39" s="79" t="s">
        <v>64</v>
      </c>
    </row>
    <row r="40" spans="1:18" s="12" customFormat="1" ht="12.75" customHeight="1">
      <c r="A40" s="80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79"/>
    </row>
    <row r="41" spans="1:18" s="12" customFormat="1" ht="12.75" customHeight="1">
      <c r="A41" s="78" t="s">
        <v>65</v>
      </c>
      <c r="B41" s="74">
        <v>264.95</v>
      </c>
      <c r="C41" s="74">
        <v>264.93</v>
      </c>
      <c r="D41" s="74">
        <v>4579.744</v>
      </c>
      <c r="E41" s="74">
        <v>2.13</v>
      </c>
      <c r="F41" s="74">
        <v>2.13</v>
      </c>
      <c r="G41" s="74">
        <f>(H41/F41)*1000</f>
        <v>12543.19248826291</v>
      </c>
      <c r="H41" s="74">
        <v>26.717</v>
      </c>
      <c r="I41" s="74"/>
      <c r="J41" s="74">
        <v>0.2</v>
      </c>
      <c r="K41" s="74">
        <v>0.2</v>
      </c>
      <c r="L41" s="74">
        <f>(M41/K41)*1000</f>
        <v>700.0000000000001</v>
      </c>
      <c r="M41" s="74">
        <v>0.14</v>
      </c>
      <c r="N41" s="74">
        <v>1.87</v>
      </c>
      <c r="O41" s="74">
        <v>1.87</v>
      </c>
      <c r="P41" s="74">
        <f>(Q41/O41)*1000</f>
        <v>20163.101604278072</v>
      </c>
      <c r="Q41" s="75">
        <v>37.705</v>
      </c>
      <c r="R41" s="79" t="s">
        <v>66</v>
      </c>
    </row>
    <row r="42" spans="1:18" s="12" customFormat="1" ht="12.75" customHeight="1">
      <c r="A42" s="78" t="s">
        <v>67</v>
      </c>
      <c r="B42" s="74">
        <v>617.95</v>
      </c>
      <c r="C42" s="74">
        <v>617.95</v>
      </c>
      <c r="D42" s="74">
        <v>7403.507</v>
      </c>
      <c r="E42" s="74">
        <v>1964.99</v>
      </c>
      <c r="F42" s="74">
        <v>1964.99</v>
      </c>
      <c r="G42" s="74">
        <f>(H42/F42)*1000</f>
        <v>28397.538918773123</v>
      </c>
      <c r="H42" s="74">
        <v>55800.88</v>
      </c>
      <c r="I42" s="74"/>
      <c r="J42" s="74">
        <v>0.9</v>
      </c>
      <c r="K42" s="74">
        <v>0.9</v>
      </c>
      <c r="L42" s="74">
        <f>(M42/K42)*1000</f>
        <v>1099.9999999999998</v>
      </c>
      <c r="M42" s="74">
        <v>0.99</v>
      </c>
      <c r="N42" s="74">
        <v>46.12</v>
      </c>
      <c r="O42" s="74">
        <v>46.12</v>
      </c>
      <c r="P42" s="74">
        <f>(Q42/O42)*1000</f>
        <v>20870.98872506505</v>
      </c>
      <c r="Q42" s="75">
        <v>962.57</v>
      </c>
      <c r="R42" s="79" t="s">
        <v>68</v>
      </c>
    </row>
    <row r="43" spans="1:18" s="12" customFormat="1" ht="12.75" customHeight="1">
      <c r="A43" s="78" t="s">
        <v>69</v>
      </c>
      <c r="B43" s="74">
        <v>401.31</v>
      </c>
      <c r="C43" s="74">
        <v>400.94</v>
      </c>
      <c r="D43" s="74">
        <v>8245.46</v>
      </c>
      <c r="E43" s="74">
        <v>14.3</v>
      </c>
      <c r="F43" s="74">
        <v>14.3</v>
      </c>
      <c r="G43" s="74">
        <f>(H43/F43)*1000</f>
        <v>24919.58041958042</v>
      </c>
      <c r="H43" s="74">
        <v>356.35</v>
      </c>
      <c r="I43" s="74"/>
      <c r="J43" s="74">
        <v>42.5</v>
      </c>
      <c r="K43" s="74">
        <v>42.5</v>
      </c>
      <c r="L43" s="74">
        <f>(M43/K43)*1000</f>
        <v>835.2</v>
      </c>
      <c r="M43" s="74">
        <v>35.496</v>
      </c>
      <c r="N43" s="74">
        <v>0</v>
      </c>
      <c r="O43" s="74">
        <v>0</v>
      </c>
      <c r="P43" s="74">
        <v>0</v>
      </c>
      <c r="Q43" s="75">
        <v>0</v>
      </c>
      <c r="R43" s="79" t="s">
        <v>70</v>
      </c>
    </row>
    <row r="44" spans="1:18" s="12" customFormat="1" ht="12.75" customHeight="1">
      <c r="A44" s="78" t="s">
        <v>71</v>
      </c>
      <c r="B44" s="74">
        <v>3948.08</v>
      </c>
      <c r="C44" s="74">
        <v>3948.08</v>
      </c>
      <c r="D44" s="74">
        <v>64502.342</v>
      </c>
      <c r="E44" s="74">
        <v>189.2</v>
      </c>
      <c r="F44" s="74">
        <v>189.2</v>
      </c>
      <c r="G44" s="74">
        <f>(H44/F44)*1000</f>
        <v>19329.968287526426</v>
      </c>
      <c r="H44" s="74">
        <v>3657.23</v>
      </c>
      <c r="I44" s="74"/>
      <c r="J44" s="74">
        <v>17.98</v>
      </c>
      <c r="K44" s="74">
        <v>17.98</v>
      </c>
      <c r="L44" s="74">
        <f>(M44/K44)*1000</f>
        <v>1065.1835372636262</v>
      </c>
      <c r="M44" s="74">
        <v>19.152</v>
      </c>
      <c r="N44" s="74">
        <v>95.94</v>
      </c>
      <c r="O44" s="74">
        <v>95.94</v>
      </c>
      <c r="P44" s="74">
        <f>(Q44/O44)*1000</f>
        <v>21338.899312070043</v>
      </c>
      <c r="Q44" s="75">
        <v>2047.254</v>
      </c>
      <c r="R44" s="79" t="s">
        <v>72</v>
      </c>
    </row>
    <row r="45" spans="1:18" s="12" customFormat="1" ht="12.75" customHeight="1">
      <c r="A45" s="78" t="s">
        <v>73</v>
      </c>
      <c r="B45" s="74">
        <v>298.3</v>
      </c>
      <c r="C45" s="74">
        <v>298.3</v>
      </c>
      <c r="D45" s="74">
        <v>4334.49</v>
      </c>
      <c r="E45" s="74">
        <v>531.4</v>
      </c>
      <c r="F45" s="74">
        <v>531.4</v>
      </c>
      <c r="G45" s="74">
        <f>(H45/F45)*1000</f>
        <v>18962.815205118557</v>
      </c>
      <c r="H45" s="74">
        <v>10076.84</v>
      </c>
      <c r="I45" s="74"/>
      <c r="J45" s="74">
        <v>24.1</v>
      </c>
      <c r="K45" s="74">
        <v>24.1</v>
      </c>
      <c r="L45" s="74">
        <f>(M45/K45)*1000</f>
        <v>509.6265560165975</v>
      </c>
      <c r="M45" s="74">
        <v>12.282</v>
      </c>
      <c r="N45" s="74">
        <v>200</v>
      </c>
      <c r="O45" s="74">
        <v>200</v>
      </c>
      <c r="P45" s="74">
        <f>(Q45/O45)*1000</f>
        <v>23074.850000000002</v>
      </c>
      <c r="Q45" s="75">
        <v>4614.97</v>
      </c>
      <c r="R45" s="79" t="s">
        <v>74</v>
      </c>
    </row>
    <row r="46" spans="1:18" s="12" customFormat="1" ht="12.75" customHeight="1">
      <c r="A46" s="78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9"/>
    </row>
    <row r="47" spans="1:18" s="12" customFormat="1" ht="12.75" customHeight="1">
      <c r="A47" s="78" t="s">
        <v>75</v>
      </c>
      <c r="B47" s="74">
        <v>74.5</v>
      </c>
      <c r="C47" s="74">
        <v>74.5</v>
      </c>
      <c r="D47" s="74">
        <v>1410.29</v>
      </c>
      <c r="E47" s="74">
        <v>63.7</v>
      </c>
      <c r="F47" s="74">
        <v>63.7</v>
      </c>
      <c r="G47" s="74">
        <f aca="true" t="shared" si="0" ref="G47:G52">(H47/F47)*1000</f>
        <v>23505.494505494502</v>
      </c>
      <c r="H47" s="74">
        <v>1497.3</v>
      </c>
      <c r="I47" s="74"/>
      <c r="J47" s="74">
        <v>1.5</v>
      </c>
      <c r="K47" s="74">
        <v>1.3</v>
      </c>
      <c r="L47" s="74">
        <f>(M47/K47)*1000</f>
        <v>1200</v>
      </c>
      <c r="M47" s="74">
        <v>1.56</v>
      </c>
      <c r="N47" s="74">
        <v>46.27</v>
      </c>
      <c r="O47" s="74">
        <v>46.27</v>
      </c>
      <c r="P47" s="74">
        <f aca="true" t="shared" si="1" ref="P47:P52">(Q47/O47)*1000</f>
        <v>22353.576831640366</v>
      </c>
      <c r="Q47" s="75">
        <v>1034.3</v>
      </c>
      <c r="R47" s="79" t="s">
        <v>76</v>
      </c>
    </row>
    <row r="48" spans="1:18" s="12" customFormat="1" ht="12.75" customHeight="1">
      <c r="A48" s="78" t="s">
        <v>77</v>
      </c>
      <c r="B48" s="74">
        <v>597.98</v>
      </c>
      <c r="C48" s="74">
        <v>597.98</v>
      </c>
      <c r="D48" s="74">
        <v>6480.597000000001</v>
      </c>
      <c r="E48" s="74">
        <v>762.46</v>
      </c>
      <c r="F48" s="74">
        <v>762.46</v>
      </c>
      <c r="G48" s="74">
        <f t="shared" si="0"/>
        <v>18413.171838522674</v>
      </c>
      <c r="H48" s="74">
        <v>14039.307</v>
      </c>
      <c r="I48" s="74"/>
      <c r="J48" s="74">
        <v>0</v>
      </c>
      <c r="K48" s="74">
        <v>0</v>
      </c>
      <c r="L48" s="74">
        <v>0</v>
      </c>
      <c r="M48" s="74">
        <v>0</v>
      </c>
      <c r="N48" s="74">
        <v>18.2</v>
      </c>
      <c r="O48" s="74">
        <v>18.2</v>
      </c>
      <c r="P48" s="74">
        <f t="shared" si="1"/>
        <v>25853.79120879121</v>
      </c>
      <c r="Q48" s="75">
        <v>470.539</v>
      </c>
      <c r="R48" s="79" t="s">
        <v>78</v>
      </c>
    </row>
    <row r="49" spans="1:18" s="12" customFormat="1" ht="12.75" customHeight="1">
      <c r="A49" s="78" t="s">
        <v>79</v>
      </c>
      <c r="B49" s="74">
        <v>576.32</v>
      </c>
      <c r="C49" s="74">
        <v>572.72</v>
      </c>
      <c r="D49" s="74">
        <v>5981.286</v>
      </c>
      <c r="E49" s="74">
        <v>8.4</v>
      </c>
      <c r="F49" s="74">
        <v>8.4</v>
      </c>
      <c r="G49" s="74">
        <f t="shared" si="0"/>
        <v>15898.809523809523</v>
      </c>
      <c r="H49" s="74">
        <v>133.55</v>
      </c>
      <c r="I49" s="74"/>
      <c r="J49" s="74">
        <v>0</v>
      </c>
      <c r="K49" s="74">
        <v>0</v>
      </c>
      <c r="L49" s="74">
        <v>0</v>
      </c>
      <c r="M49" s="74">
        <v>0</v>
      </c>
      <c r="N49" s="74">
        <v>44.47</v>
      </c>
      <c r="O49" s="74">
        <v>44.47</v>
      </c>
      <c r="P49" s="74">
        <f t="shared" si="1"/>
        <v>14122.104789745896</v>
      </c>
      <c r="Q49" s="75">
        <v>628.01</v>
      </c>
      <c r="R49" s="79" t="s">
        <v>80</v>
      </c>
    </row>
    <row r="50" spans="1:18" s="12" customFormat="1" ht="12.75" customHeight="1">
      <c r="A50" s="78" t="s">
        <v>81</v>
      </c>
      <c r="B50" s="74">
        <v>107.02</v>
      </c>
      <c r="C50" s="74">
        <v>93.64</v>
      </c>
      <c r="D50" s="74">
        <v>675.046</v>
      </c>
      <c r="E50" s="74">
        <v>10.45</v>
      </c>
      <c r="F50" s="74">
        <v>8.95</v>
      </c>
      <c r="G50" s="74">
        <f t="shared" si="0"/>
        <v>15818.882681564248</v>
      </c>
      <c r="H50" s="74">
        <v>141.579</v>
      </c>
      <c r="I50" s="74"/>
      <c r="J50" s="74">
        <v>328.03</v>
      </c>
      <c r="K50" s="74">
        <v>327.53</v>
      </c>
      <c r="L50" s="74">
        <f>(M50/K50)*1000</f>
        <v>1000.8976276982262</v>
      </c>
      <c r="M50" s="74">
        <v>327.824</v>
      </c>
      <c r="N50" s="74">
        <v>2.55</v>
      </c>
      <c r="O50" s="74">
        <v>2.55</v>
      </c>
      <c r="P50" s="74">
        <f t="shared" si="1"/>
        <v>20352.94117647059</v>
      </c>
      <c r="Q50" s="75">
        <v>51.9</v>
      </c>
      <c r="R50" s="79" t="s">
        <v>82</v>
      </c>
    </row>
    <row r="51" spans="1:18" s="12" customFormat="1" ht="12.75" customHeight="1">
      <c r="A51" s="78" t="s">
        <v>83</v>
      </c>
      <c r="B51" s="74">
        <v>402.99</v>
      </c>
      <c r="C51" s="74">
        <v>401.49</v>
      </c>
      <c r="D51" s="74">
        <v>3458.028</v>
      </c>
      <c r="E51" s="74">
        <v>27.3</v>
      </c>
      <c r="F51" s="74">
        <v>27.3</v>
      </c>
      <c r="G51" s="74">
        <f t="shared" si="0"/>
        <v>11847.802197802197</v>
      </c>
      <c r="H51" s="74">
        <v>323.445</v>
      </c>
      <c r="I51" s="74"/>
      <c r="J51" s="74">
        <v>451.03</v>
      </c>
      <c r="K51" s="74">
        <v>445.88</v>
      </c>
      <c r="L51" s="74">
        <f>(M51/K51)*1000</f>
        <v>750.4844352740647</v>
      </c>
      <c r="M51" s="74">
        <v>334.626</v>
      </c>
      <c r="N51" s="74">
        <v>3.9</v>
      </c>
      <c r="O51" s="74">
        <v>3.9</v>
      </c>
      <c r="P51" s="74">
        <f t="shared" si="1"/>
        <v>14378.205128205129</v>
      </c>
      <c r="Q51" s="75">
        <v>56.075</v>
      </c>
      <c r="R51" s="79" t="s">
        <v>84</v>
      </c>
    </row>
    <row r="52" spans="1:18" s="12" customFormat="1" ht="12.75" customHeight="1">
      <c r="A52" s="78" t="s">
        <v>85</v>
      </c>
      <c r="B52" s="74">
        <v>29.32</v>
      </c>
      <c r="C52" s="74">
        <v>23.73</v>
      </c>
      <c r="D52" s="74">
        <v>160.984</v>
      </c>
      <c r="E52" s="74">
        <v>20.47</v>
      </c>
      <c r="F52" s="74">
        <v>20.47</v>
      </c>
      <c r="G52" s="74">
        <f t="shared" si="0"/>
        <v>7662.139716658525</v>
      </c>
      <c r="H52" s="74">
        <v>156.844</v>
      </c>
      <c r="I52" s="74"/>
      <c r="J52" s="74">
        <v>0</v>
      </c>
      <c r="K52" s="74">
        <v>0</v>
      </c>
      <c r="L52" s="74">
        <v>0</v>
      </c>
      <c r="M52" s="74">
        <v>0</v>
      </c>
      <c r="N52" s="74">
        <v>11.62</v>
      </c>
      <c r="O52" s="74">
        <v>7.87</v>
      </c>
      <c r="P52" s="74">
        <f t="shared" si="1"/>
        <v>2461.7534942820835</v>
      </c>
      <c r="Q52" s="75">
        <v>19.374</v>
      </c>
      <c r="R52" s="79" t="s">
        <v>86</v>
      </c>
    </row>
    <row r="53" spans="1:18" s="12" customFormat="1" ht="12.75" customHeight="1">
      <c r="A53" s="78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79"/>
    </row>
    <row r="54" spans="1:18" s="12" customFormat="1" ht="12.75" customHeight="1">
      <c r="A54" s="78" t="s">
        <v>87</v>
      </c>
      <c r="B54" s="74">
        <v>26.25</v>
      </c>
      <c r="C54" s="74">
        <v>26.25</v>
      </c>
      <c r="D54" s="74">
        <v>249.82</v>
      </c>
      <c r="E54" s="74">
        <v>0</v>
      </c>
      <c r="F54" s="74">
        <v>0</v>
      </c>
      <c r="G54" s="74">
        <v>0</v>
      </c>
      <c r="H54" s="74">
        <v>0</v>
      </c>
      <c r="I54" s="74"/>
      <c r="J54" s="74">
        <v>2.57</v>
      </c>
      <c r="K54" s="74">
        <v>2.57</v>
      </c>
      <c r="L54" s="74">
        <f>(M54/K54)*1000</f>
        <v>511.6731517509727</v>
      </c>
      <c r="M54" s="74">
        <v>1.315</v>
      </c>
      <c r="N54" s="74">
        <v>0</v>
      </c>
      <c r="O54" s="74">
        <v>0</v>
      </c>
      <c r="P54" s="74">
        <v>0</v>
      </c>
      <c r="Q54" s="75">
        <v>0</v>
      </c>
      <c r="R54" s="79" t="s">
        <v>24</v>
      </c>
    </row>
    <row r="55" spans="1:18" s="12" customFormat="1" ht="12.75" customHeight="1">
      <c r="A55" s="78" t="s">
        <v>88</v>
      </c>
      <c r="B55" s="74">
        <v>12.3</v>
      </c>
      <c r="C55" s="74">
        <v>12.3</v>
      </c>
      <c r="D55" s="74">
        <v>127.63</v>
      </c>
      <c r="E55" s="74">
        <v>2.58</v>
      </c>
      <c r="F55" s="74">
        <v>2.58</v>
      </c>
      <c r="G55" s="74">
        <f>(H55/F55)*1000</f>
        <v>9767.441860465116</v>
      </c>
      <c r="H55" s="74">
        <v>25.2</v>
      </c>
      <c r="I55" s="74"/>
      <c r="J55" s="74">
        <v>0</v>
      </c>
      <c r="K55" s="74">
        <v>0</v>
      </c>
      <c r="L55" s="74">
        <v>0</v>
      </c>
      <c r="M55" s="74">
        <v>0</v>
      </c>
      <c r="N55" s="74">
        <v>4.5</v>
      </c>
      <c r="O55" s="74">
        <v>4.5</v>
      </c>
      <c r="P55" s="74">
        <f>(Q55/O55)*1000</f>
        <v>12000</v>
      </c>
      <c r="Q55" s="75">
        <v>54</v>
      </c>
      <c r="R55" s="79" t="s">
        <v>25</v>
      </c>
    </row>
    <row r="56" spans="1:18" s="12" customFormat="1" ht="12.75" customHeight="1">
      <c r="A56" s="78" t="s">
        <v>89</v>
      </c>
      <c r="B56" s="74">
        <v>68.37</v>
      </c>
      <c r="C56" s="74">
        <v>68.37</v>
      </c>
      <c r="D56" s="74">
        <v>923</v>
      </c>
      <c r="E56" s="74">
        <v>0.2</v>
      </c>
      <c r="F56" s="74">
        <v>0.2</v>
      </c>
      <c r="G56" s="74">
        <f>(H56/F56)*1000</f>
        <v>20000</v>
      </c>
      <c r="H56" s="81">
        <v>4</v>
      </c>
      <c r="I56" s="74"/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9" t="s">
        <v>26</v>
      </c>
    </row>
    <row r="57" spans="1:18" s="12" customFormat="1" ht="12.75" customHeight="1">
      <c r="A57" s="78" t="s">
        <v>90</v>
      </c>
      <c r="B57" s="74">
        <v>5</v>
      </c>
      <c r="C57" s="74">
        <v>5</v>
      </c>
      <c r="D57" s="74">
        <v>38</v>
      </c>
      <c r="E57" s="74">
        <v>0</v>
      </c>
      <c r="F57" s="74">
        <v>0</v>
      </c>
      <c r="G57" s="74">
        <v>0</v>
      </c>
      <c r="H57" s="74">
        <v>0</v>
      </c>
      <c r="I57" s="74"/>
      <c r="J57" s="74">
        <v>0</v>
      </c>
      <c r="K57" s="74">
        <v>0</v>
      </c>
      <c r="L57" s="74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9" t="s">
        <v>27</v>
      </c>
    </row>
    <row r="58" spans="1:18" s="12" customFormat="1" ht="12.75" customHeight="1">
      <c r="A58" s="78" t="s">
        <v>91</v>
      </c>
      <c r="B58" s="74">
        <v>243.6</v>
      </c>
      <c r="C58" s="74">
        <v>243.6</v>
      </c>
      <c r="D58" s="74">
        <v>3397.4</v>
      </c>
      <c r="E58" s="74">
        <v>2.3</v>
      </c>
      <c r="F58" s="74">
        <v>2.3</v>
      </c>
      <c r="G58" s="74">
        <f>(H58/F58)*1000</f>
        <v>18908.695652173916</v>
      </c>
      <c r="H58" s="74">
        <v>43.49</v>
      </c>
      <c r="I58" s="74"/>
      <c r="J58" s="74">
        <v>0.4</v>
      </c>
      <c r="K58" s="74">
        <v>0.4</v>
      </c>
      <c r="L58" s="74">
        <f>(M58/K58)*1000</f>
        <v>600</v>
      </c>
      <c r="M58" s="74">
        <v>0.24</v>
      </c>
      <c r="N58" s="74">
        <v>0</v>
      </c>
      <c r="O58" s="74">
        <v>0</v>
      </c>
      <c r="P58" s="74">
        <v>0</v>
      </c>
      <c r="Q58" s="75">
        <v>0</v>
      </c>
      <c r="R58" s="79" t="s">
        <v>28</v>
      </c>
    </row>
    <row r="59" spans="1:18" s="12" customFormat="1" ht="12.75" customHeight="1">
      <c r="A59" s="82"/>
      <c r="B59" s="10"/>
      <c r="C59" s="10"/>
      <c r="D59" s="10"/>
      <c r="E59" s="10"/>
      <c r="F59" s="10"/>
      <c r="G59" s="10"/>
      <c r="H59" s="10"/>
      <c r="I59" s="11"/>
      <c r="J59" s="10"/>
      <c r="K59" s="10"/>
      <c r="L59" s="10"/>
      <c r="M59" s="10"/>
      <c r="N59" s="10"/>
      <c r="O59" s="10"/>
      <c r="P59" s="10"/>
      <c r="Q59" s="83"/>
      <c r="R59" s="10"/>
    </row>
    <row r="60" spans="1:10" s="12" customFormat="1" ht="12.75" customHeight="1">
      <c r="A60" s="28" t="s">
        <v>92</v>
      </c>
      <c r="B60" s="11"/>
      <c r="C60" s="11"/>
      <c r="D60" s="11"/>
      <c r="E60" s="11"/>
      <c r="F60" s="11"/>
      <c r="G60" s="11"/>
      <c r="J60" s="12" t="s">
        <v>29</v>
      </c>
    </row>
    <row r="61" spans="1:10" s="12" customFormat="1" ht="12.75" customHeight="1">
      <c r="A61" s="84" t="s">
        <v>93</v>
      </c>
      <c r="J61" s="84" t="s">
        <v>94</v>
      </c>
    </row>
    <row r="62" spans="1:10" s="12" customFormat="1" ht="12.75" customHeight="1">
      <c r="A62" s="85" t="s">
        <v>95</v>
      </c>
      <c r="J62" s="85" t="s">
        <v>96</v>
      </c>
    </row>
    <row r="63" spans="2:23" ht="9" customHeight="1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2:23" ht="9" customHeight="1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2:23" ht="15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2:23" ht="15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2:23" ht="15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2:23" ht="15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2:23" ht="15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2:23" ht="15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2:23" ht="15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2:23" ht="15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2:23" ht="15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2:23" ht="15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2:23" ht="15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2:23" ht="15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2:23" ht="15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2:23" ht="15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2:23" ht="15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2:23" ht="15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2:23" ht="15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2:23" ht="15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2:23" ht="15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2:23" ht="15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2:23" ht="15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2:23" ht="15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2:23" ht="15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2:23" ht="15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2:23" ht="15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2:23" ht="15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2:23" ht="15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2:23" ht="15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2:23" ht="15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2:23" ht="15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2:23" ht="15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</sheetData>
  <mergeCells count="6">
    <mergeCell ref="A7:A8"/>
    <mergeCell ref="R7:R8"/>
    <mergeCell ref="A2:H2"/>
    <mergeCell ref="A3:H3"/>
    <mergeCell ref="J2:R2"/>
    <mergeCell ref="J3:R3"/>
  </mergeCells>
  <printOptions/>
  <pageMargins left="0.31496062992125984" right="1.7716535433070868" top="0.5511811023622047" bottom="1.7716535433070868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Karen</cp:lastModifiedBy>
  <dcterms:created xsi:type="dcterms:W3CDTF">2002-07-08T01:47:21Z</dcterms:created>
  <dcterms:modified xsi:type="dcterms:W3CDTF">2002-07-08T01:47:21Z</dcterms:modified>
  <cp:category/>
  <cp:version/>
  <cp:contentType/>
  <cp:contentStatus/>
</cp:coreProperties>
</file>