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胡瓜苦瓜等" sheetId="1" r:id="rId1"/>
  </sheets>
  <definedNames/>
  <calcPr fullCalcOnLoad="1"/>
</workbook>
</file>

<file path=xl/sharedStrings.xml><?xml version="1.0" encoding="utf-8"?>
<sst xmlns="http://schemas.openxmlformats.org/spreadsheetml/2006/main" count="152" uniqueCount="87">
  <si>
    <t>Cucumbers</t>
  </si>
  <si>
    <t>White Gourds</t>
  </si>
  <si>
    <t>Bitter Gourds</t>
  </si>
  <si>
    <t>Eggplants</t>
  </si>
  <si>
    <t>種植面積</t>
  </si>
  <si>
    <t>收穫面積</t>
  </si>
  <si>
    <t>Planted</t>
  </si>
  <si>
    <t>Harvested</t>
  </si>
  <si>
    <t>Yield</t>
  </si>
  <si>
    <t>Area</t>
  </si>
  <si>
    <t>per ha</t>
  </si>
  <si>
    <t>tion</t>
  </si>
  <si>
    <t>公頃</t>
  </si>
  <si>
    <t>公斤</t>
  </si>
  <si>
    <t>公噸</t>
  </si>
  <si>
    <t>ha</t>
  </si>
  <si>
    <t>kg</t>
  </si>
  <si>
    <t>m.t.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</si>
  <si>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</si>
  <si>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</si>
  <si>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</si>
  <si>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</si>
  <si>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</si>
  <si>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</si>
  <si>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</si>
  <si>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</si>
  <si>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</si>
  <si>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74     90</t>
    </r>
    <r>
      <rPr>
        <sz val="8"/>
        <rFont val="標楷體"/>
        <family val="4"/>
      </rPr>
      <t>年農業統計年報</t>
    </r>
  </si>
  <si>
    <t xml:space="preserve">AG. STATISTICS YEARBOOK 2001        75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</si>
  <si>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</si>
  <si>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 Vegetables</t>
  </si>
  <si>
    <r>
      <t xml:space="preserve">   (12) </t>
    </r>
    <r>
      <rPr>
        <sz val="10"/>
        <rFont val="標楷體"/>
        <family val="4"/>
      </rPr>
      <t>胡瓜、冬瓜、苦瓜、茄子</t>
    </r>
  </si>
  <si>
    <t>(12) Cucumbers, White Gourds, Bitter Gourds and Eggplants</t>
  </si>
  <si>
    <r>
      <t>胡</t>
    </r>
    <r>
      <rPr>
        <sz val="8"/>
        <rFont val="Times New Roman"/>
        <family val="1"/>
      </rPr>
      <t xml:space="preserve">             </t>
    </r>
    <r>
      <rPr>
        <sz val="8"/>
        <rFont val="標楷體"/>
        <family val="4"/>
      </rPr>
      <t>瓜</t>
    </r>
    <r>
      <rPr>
        <sz val="8"/>
        <rFont val="Times New Roman"/>
        <family val="1"/>
      </rPr>
      <t xml:space="preserve">   ( </t>
    </r>
    <r>
      <rPr>
        <sz val="8"/>
        <rFont val="標楷體"/>
        <family val="4"/>
      </rPr>
      <t>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瓜</t>
    </r>
    <r>
      <rPr>
        <sz val="8"/>
        <rFont val="Times New Roman"/>
        <family val="1"/>
      </rPr>
      <t xml:space="preserve"> )</t>
    </r>
  </si>
  <si>
    <r>
      <t>冬</t>
    </r>
    <r>
      <rPr>
        <sz val="8"/>
        <rFont val="Times New Roman"/>
        <family val="1"/>
      </rPr>
      <t xml:space="preserve">                     </t>
    </r>
    <r>
      <rPr>
        <sz val="8"/>
        <rFont val="標楷體"/>
        <family val="4"/>
      </rPr>
      <t>瓜</t>
    </r>
  </si>
  <si>
    <r>
      <t>苦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瓜</t>
    </r>
  </si>
  <si>
    <r>
      <t>茄</t>
    </r>
    <r>
      <rPr>
        <sz val="8"/>
        <rFont val="Times New Roman"/>
        <family val="1"/>
      </rPr>
      <t xml:space="preserve">                          </t>
    </r>
    <r>
      <rPr>
        <sz val="8"/>
        <rFont val="標楷體"/>
        <family val="4"/>
      </rPr>
      <t>子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</si>
  <si>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</si>
  <si>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頃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</si>
  <si>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</si>
  <si>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</si>
  <si>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</si>
  <si>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</si>
  <si>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t>Produc-</t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</si>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</sst>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8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5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9" fillId="0" borderId="0" xfId="16" applyFont="1" applyAlignment="1">
      <alignment horizontal="center" vertical="top"/>
      <protection/>
    </xf>
    <xf numFmtId="0" fontId="9" fillId="0" borderId="0" xfId="15" applyFont="1" applyAlignment="1">
      <alignment/>
      <protection/>
    </xf>
    <xf numFmtId="0" fontId="11" fillId="0" borderId="0" xfId="16" applyFont="1" applyAlignment="1">
      <alignment horizontal="center"/>
      <protection/>
    </xf>
    <xf numFmtId="0" fontId="11" fillId="0" borderId="0" xfId="15" applyFont="1" applyAlignment="1">
      <alignment/>
      <protection/>
    </xf>
    <xf numFmtId="0" fontId="5" fillId="0" borderId="1" xfId="15" applyFont="1" applyBorder="1">
      <alignment/>
      <protection/>
    </xf>
    <xf numFmtId="0" fontId="5" fillId="0" borderId="0" xfId="15" applyFont="1" applyBorder="1">
      <alignment/>
      <protection/>
    </xf>
    <xf numFmtId="0" fontId="5" fillId="0" borderId="0" xfId="15" applyFont="1">
      <alignment/>
      <protection/>
    </xf>
    <xf numFmtId="0" fontId="7" fillId="0" borderId="2" xfId="15" applyFont="1" applyBorder="1">
      <alignment/>
      <protection/>
    </xf>
    <xf numFmtId="0" fontId="6" fillId="0" borderId="0" xfId="15" applyFont="1" applyBorder="1" applyAlignment="1">
      <alignment horizontal="centerContinuous" vertical="center"/>
      <protection/>
    </xf>
    <xf numFmtId="0" fontId="7" fillId="0" borderId="0" xfId="15" applyFont="1" applyBorder="1" applyAlignment="1">
      <alignment horizontal="centerContinuous"/>
      <protection/>
    </xf>
    <xf numFmtId="0" fontId="7" fillId="0" borderId="3" xfId="15" applyFont="1" applyBorder="1" applyAlignment="1">
      <alignment horizontal="centerContinuous"/>
      <protection/>
    </xf>
    <xf numFmtId="0" fontId="6" fillId="0" borderId="0" xfId="15" applyFont="1" applyBorder="1" applyAlignment="1">
      <alignment horizontal="centerContinuous"/>
      <protection/>
    </xf>
    <xf numFmtId="0" fontId="7" fillId="0" borderId="3" xfId="15" applyFont="1" applyFill="1" applyBorder="1" applyAlignment="1">
      <alignment horizontal="centerContinuous"/>
      <protection/>
    </xf>
    <xf numFmtId="0" fontId="7" fillId="0" borderId="0" xfId="15" applyFont="1" applyBorder="1">
      <alignment/>
      <protection/>
    </xf>
    <xf numFmtId="0" fontId="7" fillId="0" borderId="0" xfId="15" applyFont="1" applyAlignment="1">
      <alignment horizontal="centerContinuous" vertical="center"/>
      <protection/>
    </xf>
    <xf numFmtId="0" fontId="7" fillId="0" borderId="3" xfId="15" applyFont="1" applyBorder="1" applyAlignment="1">
      <alignment horizontal="centerContinuous" vertical="center"/>
      <protection/>
    </xf>
    <xf numFmtId="0" fontId="6" fillId="0" borderId="0" xfId="15" applyFont="1" applyAlignment="1">
      <alignment horizontal="centerContinuous" vertical="center"/>
      <protection/>
    </xf>
    <xf numFmtId="0" fontId="12" fillId="0" borderId="0" xfId="15" applyFont="1" applyAlignment="1">
      <alignment horizontal="centerContinuous"/>
      <protection/>
    </xf>
    <xf numFmtId="0" fontId="7" fillId="0" borderId="4" xfId="15" applyFont="1" applyBorder="1">
      <alignment/>
      <protection/>
    </xf>
    <xf numFmtId="0" fontId="7" fillId="0" borderId="0" xfId="15" applyFont="1">
      <alignment/>
      <protection/>
    </xf>
    <xf numFmtId="0" fontId="7" fillId="0" borderId="5" xfId="15" applyFont="1" applyBorder="1" applyAlignment="1">
      <alignment horizontal="centerContinuous"/>
      <protection/>
    </xf>
    <xf numFmtId="0" fontId="7" fillId="0" borderId="5" xfId="15" applyFont="1" applyBorder="1" applyAlignment="1">
      <alignment horizontal="centerContinuous" vertical="center"/>
      <protection/>
    </xf>
    <xf numFmtId="0" fontId="7" fillId="0" borderId="6" xfId="15" applyFont="1" applyBorder="1" applyAlignment="1">
      <alignment horizontal="centerContinuous" vertical="center"/>
      <protection/>
    </xf>
    <xf numFmtId="0" fontId="7" fillId="0" borderId="6" xfId="15" applyFont="1" applyFill="1" applyBorder="1" applyAlignment="1">
      <alignment horizontal="centerContinuous" vertical="center"/>
      <protection/>
    </xf>
    <xf numFmtId="0" fontId="6" fillId="0" borderId="2" xfId="17" applyFont="1" applyBorder="1" applyAlignment="1" quotePrefix="1">
      <alignment horizontal="center" vertical="center"/>
      <protection/>
    </xf>
    <xf numFmtId="0" fontId="6" fillId="0" borderId="3" xfId="15" applyFont="1" applyBorder="1" applyAlignment="1">
      <alignment horizontal="center"/>
      <protection/>
    </xf>
    <xf numFmtId="0" fontId="7" fillId="0" borderId="0" xfId="15" applyFont="1" applyBorder="1" applyAlignment="1">
      <alignment/>
      <protection/>
    </xf>
    <xf numFmtId="0" fontId="7" fillId="0" borderId="4" xfId="17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3" xfId="15" applyFont="1" applyBorder="1" applyAlignment="1">
      <alignment horizontal="center"/>
      <protection/>
    </xf>
    <xf numFmtId="0" fontId="0" fillId="0" borderId="4" xfId="0" applyBorder="1" applyAlignment="1">
      <alignment vertical="center"/>
    </xf>
    <xf numFmtId="0" fontId="7" fillId="0" borderId="4" xfId="15" applyFont="1" applyBorder="1" applyAlignment="1">
      <alignment horizontal="center"/>
      <protection/>
    </xf>
    <xf numFmtId="0" fontId="7" fillId="0" borderId="7" xfId="15" applyFont="1" applyBorder="1">
      <alignment/>
      <protection/>
    </xf>
    <xf numFmtId="0" fontId="7" fillId="0" borderId="8" xfId="15" applyFont="1" applyBorder="1">
      <alignment/>
      <protection/>
    </xf>
    <xf numFmtId="0" fontId="7" fillId="0" borderId="8" xfId="15" applyFont="1" applyBorder="1" applyAlignment="1">
      <alignment horizontal="center"/>
      <protection/>
    </xf>
    <xf numFmtId="0" fontId="7" fillId="0" borderId="9" xfId="15" applyFont="1" applyBorder="1" applyAlignment="1">
      <alignment horizontal="center"/>
      <protection/>
    </xf>
    <xf numFmtId="0" fontId="13" fillId="0" borderId="2" xfId="15" applyFont="1" applyBorder="1">
      <alignment/>
      <protection/>
    </xf>
    <xf numFmtId="0" fontId="14" fillId="0" borderId="0" xfId="15" applyFont="1" applyAlignment="1">
      <alignment horizontal="right"/>
      <protection/>
    </xf>
    <xf numFmtId="0" fontId="13" fillId="0" borderId="0" xfId="15" applyFont="1" applyBorder="1" applyAlignment="1">
      <alignment horizontal="right"/>
      <protection/>
    </xf>
    <xf numFmtId="0" fontId="14" fillId="0" borderId="2" xfId="15" applyFont="1" applyBorder="1" applyAlignment="1">
      <alignment horizontal="right"/>
      <protection/>
    </xf>
    <xf numFmtId="0" fontId="13" fillId="0" borderId="0" xfId="15" applyFont="1">
      <alignment/>
      <protection/>
    </xf>
    <xf numFmtId="0" fontId="13" fillId="0" borderId="0" xfId="15" applyFont="1" applyAlignment="1">
      <alignment horizontal="right"/>
      <protection/>
    </xf>
    <xf numFmtId="0" fontId="13" fillId="0" borderId="2" xfId="15" applyFont="1" applyBorder="1" applyAlignment="1">
      <alignment horizontal="right"/>
      <protection/>
    </xf>
    <xf numFmtId="0" fontId="6" fillId="0" borderId="2" xfId="15" applyFont="1" applyBorder="1">
      <alignment/>
      <protection/>
    </xf>
    <xf numFmtId="0" fontId="7" fillId="0" borderId="0" xfId="15" applyFont="1" applyAlignment="1">
      <alignment horizontal="right"/>
      <protection/>
    </xf>
    <xf numFmtId="0" fontId="7" fillId="0" borderId="0" xfId="15" applyFont="1" applyBorder="1" applyAlignment="1">
      <alignment horizontal="right"/>
      <protection/>
    </xf>
    <xf numFmtId="0" fontId="7" fillId="0" borderId="2" xfId="15" applyFont="1" applyBorder="1" applyAlignment="1">
      <alignment horizontal="right"/>
      <protection/>
    </xf>
    <xf numFmtId="0" fontId="6" fillId="0" borderId="2" xfId="15" applyFont="1" applyBorder="1" applyAlignment="1">
      <alignment horizontal="center"/>
      <protection/>
    </xf>
    <xf numFmtId="177" fontId="7" fillId="0" borderId="0" xfId="15" applyNumberFormat="1" applyFont="1" applyAlignment="1" applyProtection="1">
      <alignment horizontal="right"/>
      <protection locked="0"/>
    </xf>
    <xf numFmtId="177" fontId="7" fillId="0" borderId="2" xfId="15" applyNumberFormat="1" applyFont="1" applyBorder="1" applyAlignment="1" applyProtection="1">
      <alignment horizontal="right"/>
      <protection locked="0"/>
    </xf>
    <xf numFmtId="0" fontId="7" fillId="0" borderId="0" xfId="15" applyFont="1" applyAlignment="1" quotePrefix="1">
      <alignment horizontal="left" indent="1"/>
      <protection/>
    </xf>
    <xf numFmtId="0" fontId="6" fillId="0" borderId="2" xfId="16" applyFont="1" applyBorder="1" applyAlignment="1">
      <alignment horizontal="center"/>
      <protection/>
    </xf>
    <xf numFmtId="0" fontId="7" fillId="0" borderId="0" xfId="16" applyFont="1" applyAlignment="1" quotePrefix="1">
      <alignment horizontal="center"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0" fontId="15" fillId="0" borderId="0" xfId="15" applyFont="1">
      <alignment/>
      <protection/>
    </xf>
    <xf numFmtId="0" fontId="16" fillId="0" borderId="2" xfId="16" applyFont="1" applyBorder="1" applyAlignment="1" quotePrefix="1">
      <alignment horizontal="center"/>
      <protection/>
    </xf>
    <xf numFmtId="177" fontId="16" fillId="0" borderId="0" xfId="15" applyNumberFormat="1" applyFont="1" applyAlignment="1" applyProtection="1">
      <alignment horizontal="right"/>
      <protection locked="0"/>
    </xf>
    <xf numFmtId="0" fontId="16" fillId="0" borderId="4" xfId="16" applyFont="1" applyBorder="1" applyAlignment="1" quotePrefix="1">
      <alignment horizontal="center"/>
      <protection/>
    </xf>
    <xf numFmtId="0" fontId="16" fillId="0" borderId="0" xfId="15" applyFont="1">
      <alignment/>
      <protection/>
    </xf>
    <xf numFmtId="0" fontId="17" fillId="0" borderId="0" xfId="15" applyFont="1">
      <alignment/>
      <protection/>
    </xf>
    <xf numFmtId="0" fontId="6" fillId="0" borderId="2" xfId="15" applyFont="1" applyBorder="1" quotePrefix="1">
      <alignment/>
      <protection/>
    </xf>
    <xf numFmtId="183" fontId="7" fillId="0" borderId="0" xfId="15" applyNumberFormat="1" applyFont="1" applyAlignment="1" applyProtection="1">
      <alignment horizontal="right"/>
      <protection locked="0"/>
    </xf>
    <xf numFmtId="183" fontId="16" fillId="0" borderId="0" xfId="15" applyNumberFormat="1" applyFont="1" applyAlignment="1" applyProtection="1">
      <alignment horizontal="right"/>
      <protection locked="0"/>
    </xf>
    <xf numFmtId="183" fontId="7" fillId="0" borderId="2" xfId="15" applyNumberFormat="1" applyFont="1" applyBorder="1" applyAlignment="1" applyProtection="1">
      <alignment horizontal="right"/>
      <protection locked="0"/>
    </xf>
    <xf numFmtId="0" fontId="7" fillId="0" borderId="0" xfId="15" applyFont="1" applyAlignment="1">
      <alignment horizontal="left" indent="1"/>
      <protection/>
    </xf>
    <xf numFmtId="0" fontId="7" fillId="0" borderId="4" xfId="17" applyFont="1" applyBorder="1" applyAlignment="1" applyProtection="1">
      <alignment horizontal="left" vertical="center" indent="1"/>
      <protection locked="0"/>
    </xf>
    <xf numFmtId="183" fontId="7" fillId="0" borderId="0" xfId="15" applyNumberFormat="1" applyFont="1">
      <alignment/>
      <protection/>
    </xf>
    <xf numFmtId="0" fontId="6" fillId="0" borderId="2" xfId="17" applyFont="1" applyBorder="1" applyAlignment="1">
      <alignment horizontal="center" vertical="center"/>
      <protection/>
    </xf>
    <xf numFmtId="0" fontId="7" fillId="0" borderId="4" xfId="17" applyFont="1" applyBorder="1" applyAlignment="1" applyProtection="1">
      <alignment horizontal="left" vertical="center" indent="2"/>
      <protection locked="0"/>
    </xf>
    <xf numFmtId="0" fontId="6" fillId="0" borderId="2" xfId="17" applyFont="1" applyBorder="1" applyAlignment="1">
      <alignment horizontal="left" vertical="center" indent="1"/>
      <protection/>
    </xf>
    <xf numFmtId="183" fontId="7" fillId="0" borderId="0" xfId="15" applyNumberFormat="1" applyFont="1" applyBorder="1" applyAlignment="1" applyProtection="1">
      <alignment horizontal="right"/>
      <protection locked="0"/>
    </xf>
    <xf numFmtId="0" fontId="12" fillId="0" borderId="7" xfId="15" applyFont="1" applyBorder="1">
      <alignment/>
      <protection/>
    </xf>
    <xf numFmtId="176" fontId="7" fillId="0" borderId="1" xfId="15" applyNumberFormat="1" applyFont="1" applyBorder="1">
      <alignment/>
      <protection/>
    </xf>
    <xf numFmtId="176" fontId="7" fillId="0" borderId="0" xfId="15" applyNumberFormat="1" applyFont="1">
      <alignment/>
      <protection/>
    </xf>
    <xf numFmtId="176" fontId="7" fillId="0" borderId="7" xfId="15" applyNumberFormat="1" applyFont="1" applyBorder="1">
      <alignment/>
      <protection/>
    </xf>
    <xf numFmtId="0" fontId="7" fillId="0" borderId="1" xfId="15" applyFont="1" applyBorder="1">
      <alignment/>
      <protection/>
    </xf>
    <xf numFmtId="0" fontId="7" fillId="0" borderId="0" xfId="0" applyFont="1" applyAlignment="1">
      <alignment vertical="center"/>
    </xf>
    <xf numFmtId="0" fontId="12" fillId="0" borderId="0" xfId="15" applyFont="1">
      <alignment/>
      <protection/>
    </xf>
  </cellXfs>
  <cellStyles count="11">
    <cellStyle name="Normal" xfId="0"/>
    <cellStyle name="一般_26C" xfId="15"/>
    <cellStyle name="一般_26J" xfId="16"/>
    <cellStyle name="一般_27H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5"/>
  <sheetViews>
    <sheetView tabSelected="1" workbookViewId="0" topLeftCell="D1">
      <selection activeCell="E10" sqref="E10"/>
    </sheetView>
  </sheetViews>
  <sheetFormatPr defaultColWidth="9.00390625" defaultRowHeight="16.5"/>
  <cols>
    <col min="1" max="1" width="18.875" style="82" customWidth="1"/>
    <col min="2" max="9" width="8.125" style="82" customWidth="1"/>
    <col min="10" max="10" width="16.125" style="82" customWidth="1"/>
    <col min="11" max="18" width="8.125" style="82" customWidth="1"/>
    <col min="19" max="19" width="18.875" style="82" customWidth="1"/>
    <col min="20" max="16384" width="9.75390625" style="82" customWidth="1"/>
  </cols>
  <sheetData>
    <row r="1" spans="1:19" s="2" customFormat="1" ht="10.5" customHeight="1">
      <c r="A1" s="1" t="s">
        <v>27</v>
      </c>
      <c r="Q1" s="3"/>
      <c r="S1" s="3" t="s">
        <v>28</v>
      </c>
    </row>
    <row r="2" spans="1:19" s="5" customFormat="1" ht="27" customHeight="1">
      <c r="A2" s="4" t="s">
        <v>29</v>
      </c>
      <c r="B2" s="4"/>
      <c r="C2" s="4"/>
      <c r="D2" s="4"/>
      <c r="E2" s="4"/>
      <c r="F2" s="4"/>
      <c r="G2" s="4"/>
      <c r="H2" s="4"/>
      <c r="I2" s="4"/>
      <c r="K2" s="4" t="s">
        <v>30</v>
      </c>
      <c r="L2" s="4"/>
      <c r="M2" s="4"/>
      <c r="N2" s="4"/>
      <c r="O2" s="4"/>
      <c r="P2" s="4"/>
      <c r="Q2" s="4"/>
      <c r="R2" s="4"/>
      <c r="S2" s="4"/>
    </row>
    <row r="3" spans="1:19" s="7" customFormat="1" ht="18" customHeight="1">
      <c r="A3" s="6" t="s">
        <v>31</v>
      </c>
      <c r="B3" s="6"/>
      <c r="C3" s="6"/>
      <c r="D3" s="6"/>
      <c r="E3" s="6"/>
      <c r="F3" s="6"/>
      <c r="G3" s="6"/>
      <c r="H3" s="6"/>
      <c r="I3" s="6"/>
      <c r="K3" s="6" t="s">
        <v>32</v>
      </c>
      <c r="L3" s="6"/>
      <c r="M3" s="6"/>
      <c r="N3" s="6"/>
      <c r="O3" s="6"/>
      <c r="P3" s="6"/>
      <c r="Q3" s="6"/>
      <c r="R3" s="6"/>
      <c r="S3" s="6"/>
    </row>
    <row r="4" spans="1:19" s="10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</row>
    <row r="5" spans="1:19" s="23" customFormat="1" ht="12.75" customHeight="1">
      <c r="A5" s="11"/>
      <c r="B5" s="12" t="s">
        <v>33</v>
      </c>
      <c r="C5" s="13"/>
      <c r="D5" s="13"/>
      <c r="E5" s="14"/>
      <c r="F5" s="15" t="s">
        <v>34</v>
      </c>
      <c r="G5" s="13"/>
      <c r="H5" s="13"/>
      <c r="I5" s="16"/>
      <c r="J5" s="17"/>
      <c r="K5" s="12" t="s">
        <v>35</v>
      </c>
      <c r="L5" s="18"/>
      <c r="M5" s="18"/>
      <c r="N5" s="19"/>
      <c r="O5" s="20" t="s">
        <v>36</v>
      </c>
      <c r="P5" s="18"/>
      <c r="Q5" s="21"/>
      <c r="R5" s="19"/>
      <c r="S5" s="22"/>
    </row>
    <row r="6" spans="1:19" s="23" customFormat="1" ht="9" customHeight="1">
      <c r="A6" s="11"/>
      <c r="B6" s="24" t="s">
        <v>0</v>
      </c>
      <c r="C6" s="25"/>
      <c r="D6" s="25"/>
      <c r="E6" s="26"/>
      <c r="F6" s="25" t="s">
        <v>1</v>
      </c>
      <c r="G6" s="25"/>
      <c r="H6" s="25"/>
      <c r="I6" s="27"/>
      <c r="J6" s="17"/>
      <c r="K6" s="25" t="s">
        <v>2</v>
      </c>
      <c r="L6" s="25"/>
      <c r="M6" s="25"/>
      <c r="N6" s="26"/>
      <c r="O6" s="25" t="s">
        <v>3</v>
      </c>
      <c r="P6" s="25"/>
      <c r="Q6" s="25"/>
      <c r="R6" s="26"/>
      <c r="S6" s="22"/>
    </row>
    <row r="7" spans="1:19" s="23" customFormat="1" ht="9.75" customHeight="1">
      <c r="A7" s="28" t="s">
        <v>37</v>
      </c>
      <c r="B7" s="29" t="s">
        <v>4</v>
      </c>
      <c r="C7" s="29" t="s">
        <v>5</v>
      </c>
      <c r="D7" s="29" t="s">
        <v>38</v>
      </c>
      <c r="E7" s="29" t="s">
        <v>39</v>
      </c>
      <c r="F7" s="29" t="s">
        <v>4</v>
      </c>
      <c r="G7" s="29" t="s">
        <v>5</v>
      </c>
      <c r="H7" s="29" t="s">
        <v>38</v>
      </c>
      <c r="I7" s="29" t="s">
        <v>39</v>
      </c>
      <c r="J7" s="30"/>
      <c r="K7" s="29" t="s">
        <v>4</v>
      </c>
      <c r="L7" s="29" t="s">
        <v>5</v>
      </c>
      <c r="M7" s="29" t="s">
        <v>38</v>
      </c>
      <c r="N7" s="29" t="s">
        <v>40</v>
      </c>
      <c r="O7" s="29" t="s">
        <v>4</v>
      </c>
      <c r="P7" s="29" t="s">
        <v>5</v>
      </c>
      <c r="Q7" s="29" t="s">
        <v>38</v>
      </c>
      <c r="R7" s="29" t="s">
        <v>40</v>
      </c>
      <c r="S7" s="31" t="s">
        <v>41</v>
      </c>
    </row>
    <row r="8" spans="1:19" s="23" customFormat="1" ht="9" customHeight="1">
      <c r="A8" s="32"/>
      <c r="B8" s="33"/>
      <c r="C8" s="33"/>
      <c r="D8" s="29" t="s">
        <v>42</v>
      </c>
      <c r="E8" s="33"/>
      <c r="F8" s="33"/>
      <c r="G8" s="33"/>
      <c r="H8" s="29" t="s">
        <v>42</v>
      </c>
      <c r="I8" s="33"/>
      <c r="J8" s="30"/>
      <c r="K8" s="33"/>
      <c r="L8" s="33"/>
      <c r="M8" s="29" t="s">
        <v>42</v>
      </c>
      <c r="N8" s="33"/>
      <c r="O8" s="33"/>
      <c r="P8" s="33"/>
      <c r="Q8" s="29" t="s">
        <v>42</v>
      </c>
      <c r="R8" s="33"/>
      <c r="S8" s="34"/>
    </row>
    <row r="9" spans="1:19" s="23" customFormat="1" ht="9" customHeight="1">
      <c r="A9" s="11"/>
      <c r="B9" s="33" t="s">
        <v>6</v>
      </c>
      <c r="C9" s="33" t="s">
        <v>7</v>
      </c>
      <c r="D9" s="33" t="s">
        <v>8</v>
      </c>
      <c r="E9" s="33" t="s">
        <v>43</v>
      </c>
      <c r="F9" s="33" t="s">
        <v>6</v>
      </c>
      <c r="G9" s="33" t="s">
        <v>7</v>
      </c>
      <c r="H9" s="33" t="s">
        <v>8</v>
      </c>
      <c r="I9" s="33" t="s">
        <v>43</v>
      </c>
      <c r="J9" s="30"/>
      <c r="K9" s="33" t="s">
        <v>6</v>
      </c>
      <c r="L9" s="33" t="s">
        <v>7</v>
      </c>
      <c r="M9" s="33" t="s">
        <v>8</v>
      </c>
      <c r="N9" s="33" t="s">
        <v>43</v>
      </c>
      <c r="O9" s="33" t="s">
        <v>6</v>
      </c>
      <c r="P9" s="33" t="s">
        <v>7</v>
      </c>
      <c r="Q9" s="33" t="s">
        <v>8</v>
      </c>
      <c r="R9" s="33" t="s">
        <v>43</v>
      </c>
      <c r="S9" s="35"/>
    </row>
    <row r="10" spans="1:19" s="23" customFormat="1" ht="9" customHeight="1">
      <c r="A10" s="11"/>
      <c r="B10" s="33" t="s">
        <v>9</v>
      </c>
      <c r="C10" s="33" t="s">
        <v>9</v>
      </c>
      <c r="D10" s="33" t="s">
        <v>10</v>
      </c>
      <c r="E10" s="33" t="s">
        <v>11</v>
      </c>
      <c r="F10" s="33" t="s">
        <v>9</v>
      </c>
      <c r="G10" s="33" t="s">
        <v>9</v>
      </c>
      <c r="H10" s="33" t="s">
        <v>10</v>
      </c>
      <c r="I10" s="33" t="s">
        <v>11</v>
      </c>
      <c r="J10" s="30"/>
      <c r="K10" s="33" t="s">
        <v>9</v>
      </c>
      <c r="L10" s="33" t="s">
        <v>9</v>
      </c>
      <c r="M10" s="33" t="s">
        <v>10</v>
      </c>
      <c r="N10" s="33" t="s">
        <v>11</v>
      </c>
      <c r="O10" s="33" t="s">
        <v>9</v>
      </c>
      <c r="P10" s="33" t="s">
        <v>9</v>
      </c>
      <c r="Q10" s="33" t="s">
        <v>10</v>
      </c>
      <c r="R10" s="33" t="s">
        <v>11</v>
      </c>
      <c r="S10" s="35"/>
    </row>
    <row r="11" spans="1:19" s="23" customFormat="1" ht="1.5" customHeight="1">
      <c r="A11" s="36"/>
      <c r="B11" s="37"/>
      <c r="C11" s="37"/>
      <c r="D11" s="37"/>
      <c r="E11" s="37"/>
      <c r="F11" s="37"/>
      <c r="G11" s="37"/>
      <c r="H11" s="37"/>
      <c r="I11" s="37"/>
      <c r="J11" s="30"/>
      <c r="K11" s="38"/>
      <c r="L11" s="38"/>
      <c r="M11" s="38"/>
      <c r="N11" s="38"/>
      <c r="O11" s="38"/>
      <c r="P11" s="38"/>
      <c r="Q11" s="38"/>
      <c r="R11" s="38"/>
      <c r="S11" s="39"/>
    </row>
    <row r="12" spans="1:19" s="44" customFormat="1" ht="9" customHeight="1">
      <c r="A12" s="40"/>
      <c r="B12" s="41" t="s">
        <v>12</v>
      </c>
      <c r="C12" s="41" t="s">
        <v>12</v>
      </c>
      <c r="D12" s="41" t="s">
        <v>13</v>
      </c>
      <c r="E12" s="41" t="s">
        <v>14</v>
      </c>
      <c r="F12" s="41" t="s">
        <v>12</v>
      </c>
      <c r="G12" s="41" t="s">
        <v>12</v>
      </c>
      <c r="H12" s="41" t="s">
        <v>13</v>
      </c>
      <c r="I12" s="41" t="s">
        <v>14</v>
      </c>
      <c r="J12" s="42"/>
      <c r="K12" s="41" t="s">
        <v>12</v>
      </c>
      <c r="L12" s="41" t="s">
        <v>12</v>
      </c>
      <c r="M12" s="41" t="s">
        <v>13</v>
      </c>
      <c r="N12" s="41" t="s">
        <v>14</v>
      </c>
      <c r="O12" s="41" t="s">
        <v>12</v>
      </c>
      <c r="P12" s="41" t="s">
        <v>12</v>
      </c>
      <c r="Q12" s="41" t="s">
        <v>13</v>
      </c>
      <c r="R12" s="43" t="s">
        <v>14</v>
      </c>
      <c r="S12" s="42"/>
    </row>
    <row r="13" spans="1:19" s="44" customFormat="1" ht="7.5" customHeight="1">
      <c r="A13" s="40"/>
      <c r="B13" s="45" t="s">
        <v>15</v>
      </c>
      <c r="C13" s="45" t="s">
        <v>15</v>
      </c>
      <c r="D13" s="45" t="s">
        <v>16</v>
      </c>
      <c r="E13" s="45" t="s">
        <v>17</v>
      </c>
      <c r="F13" s="45" t="s">
        <v>15</v>
      </c>
      <c r="G13" s="45" t="s">
        <v>15</v>
      </c>
      <c r="H13" s="45" t="s">
        <v>16</v>
      </c>
      <c r="I13" s="45" t="s">
        <v>17</v>
      </c>
      <c r="J13" s="42"/>
      <c r="K13" s="45" t="s">
        <v>15</v>
      </c>
      <c r="L13" s="45" t="s">
        <v>15</v>
      </c>
      <c r="M13" s="45" t="s">
        <v>16</v>
      </c>
      <c r="N13" s="45" t="s">
        <v>17</v>
      </c>
      <c r="O13" s="45" t="s">
        <v>15</v>
      </c>
      <c r="P13" s="45" t="s">
        <v>15</v>
      </c>
      <c r="Q13" s="45" t="s">
        <v>16</v>
      </c>
      <c r="R13" s="46" t="s">
        <v>17</v>
      </c>
      <c r="S13" s="42"/>
    </row>
    <row r="14" spans="1:19" s="23" customFormat="1" ht="3.75" customHeight="1">
      <c r="A14" s="47"/>
      <c r="B14" s="48"/>
      <c r="C14" s="48"/>
      <c r="D14" s="48"/>
      <c r="E14" s="48"/>
      <c r="F14" s="48"/>
      <c r="G14" s="48"/>
      <c r="H14" s="48"/>
      <c r="I14" s="48"/>
      <c r="J14" s="49"/>
      <c r="K14" s="48"/>
      <c r="L14" s="48"/>
      <c r="M14" s="48"/>
      <c r="N14" s="48"/>
      <c r="O14" s="48"/>
      <c r="P14" s="48"/>
      <c r="Q14" s="48"/>
      <c r="R14" s="50"/>
      <c r="S14" s="49"/>
    </row>
    <row r="15" spans="1:19" s="23" customFormat="1" ht="9.75" customHeight="1" hidden="1">
      <c r="A15" s="51" t="str">
        <f>"民  國    "&amp;A1703&amp;"        年"</f>
        <v>民  國            年</v>
      </c>
      <c r="B15" s="52">
        <v>3232</v>
      </c>
      <c r="C15" s="52">
        <v>3191</v>
      </c>
      <c r="D15" s="52">
        <v>14993</v>
      </c>
      <c r="E15" s="52">
        <v>47809</v>
      </c>
      <c r="F15" s="52">
        <v>750</v>
      </c>
      <c r="G15" s="52">
        <v>749</v>
      </c>
      <c r="H15" s="52">
        <v>16607</v>
      </c>
      <c r="I15" s="52">
        <v>12423</v>
      </c>
      <c r="J15" s="52"/>
      <c r="K15" s="52">
        <v>2207</v>
      </c>
      <c r="L15" s="52">
        <v>2171</v>
      </c>
      <c r="M15" s="52">
        <v>14076</v>
      </c>
      <c r="N15" s="52">
        <v>30547</v>
      </c>
      <c r="O15" s="52">
        <v>1571</v>
      </c>
      <c r="P15" s="52">
        <v>1563</v>
      </c>
      <c r="Q15" s="52">
        <v>19019</v>
      </c>
      <c r="R15" s="53">
        <v>29698</v>
      </c>
      <c r="S15" s="54" t="e">
        <f>"        "&amp;A16+1910</f>
        <v>#VALUE!</v>
      </c>
    </row>
    <row r="16" spans="1:19" s="23" customFormat="1" ht="9.75" customHeight="1" hidden="1">
      <c r="A16" s="55" t="s">
        <v>44</v>
      </c>
      <c r="B16" s="52">
        <v>3427</v>
      </c>
      <c r="C16" s="52">
        <v>3425</v>
      </c>
      <c r="D16" s="52">
        <v>14578</v>
      </c>
      <c r="E16" s="52">
        <v>49923</v>
      </c>
      <c r="F16" s="52">
        <v>932</v>
      </c>
      <c r="G16" s="52">
        <v>932</v>
      </c>
      <c r="H16" s="52">
        <v>18973</v>
      </c>
      <c r="I16" s="52">
        <v>17655</v>
      </c>
      <c r="J16" s="52"/>
      <c r="K16" s="52">
        <v>2408</v>
      </c>
      <c r="L16" s="52">
        <v>2408</v>
      </c>
      <c r="M16" s="52">
        <v>14086</v>
      </c>
      <c r="N16" s="52">
        <v>33927</v>
      </c>
      <c r="O16" s="52">
        <v>1425</v>
      </c>
      <c r="P16" s="52">
        <v>1425</v>
      </c>
      <c r="Q16" s="52">
        <v>17477</v>
      </c>
      <c r="R16" s="53">
        <v>24910</v>
      </c>
      <c r="S16" s="56">
        <v>1991</v>
      </c>
    </row>
    <row r="17" spans="1:19" s="23" customFormat="1" ht="9.75" customHeight="1">
      <c r="A17" s="55" t="s">
        <v>45</v>
      </c>
      <c r="B17" s="52">
        <v>3282</v>
      </c>
      <c r="C17" s="52">
        <v>3270</v>
      </c>
      <c r="D17" s="52">
        <v>15272</v>
      </c>
      <c r="E17" s="52">
        <v>49939</v>
      </c>
      <c r="F17" s="52">
        <v>1006</v>
      </c>
      <c r="G17" s="52">
        <v>993</v>
      </c>
      <c r="H17" s="52">
        <v>21804</v>
      </c>
      <c r="I17" s="52">
        <v>21652</v>
      </c>
      <c r="J17" s="52"/>
      <c r="K17" s="52">
        <v>2242</v>
      </c>
      <c r="L17" s="52">
        <v>2240</v>
      </c>
      <c r="M17" s="52">
        <v>14779</v>
      </c>
      <c r="N17" s="52">
        <v>33102</v>
      </c>
      <c r="O17" s="52">
        <v>1352</v>
      </c>
      <c r="P17" s="52">
        <v>1340</v>
      </c>
      <c r="Q17" s="52">
        <v>18237</v>
      </c>
      <c r="R17" s="53">
        <v>24447</v>
      </c>
      <c r="S17" s="56">
        <v>1992</v>
      </c>
    </row>
    <row r="18" spans="1:19" s="23" customFormat="1" ht="9.75" customHeight="1">
      <c r="A18" s="57">
        <v>82</v>
      </c>
      <c r="B18" s="52">
        <v>3172</v>
      </c>
      <c r="C18" s="52">
        <v>3172</v>
      </c>
      <c r="D18" s="52">
        <v>16305</v>
      </c>
      <c r="E18" s="52">
        <v>51714</v>
      </c>
      <c r="F18" s="52">
        <v>1143</v>
      </c>
      <c r="G18" s="52">
        <v>1143</v>
      </c>
      <c r="H18" s="52">
        <v>22063</v>
      </c>
      <c r="I18" s="52">
        <v>25202</v>
      </c>
      <c r="J18" s="52"/>
      <c r="K18" s="52">
        <v>2391</v>
      </c>
      <c r="L18" s="52">
        <v>2389</v>
      </c>
      <c r="M18" s="52">
        <v>15300</v>
      </c>
      <c r="N18" s="52">
        <v>36559</v>
      </c>
      <c r="O18" s="52">
        <v>1237</v>
      </c>
      <c r="P18" s="52">
        <v>1237</v>
      </c>
      <c r="Q18" s="52">
        <v>18264</v>
      </c>
      <c r="R18" s="53">
        <v>22626</v>
      </c>
      <c r="S18" s="56">
        <v>1993</v>
      </c>
    </row>
    <row r="19" spans="1:19" s="23" customFormat="1" ht="9.75" customHeight="1">
      <c r="A19" s="57">
        <v>83</v>
      </c>
      <c r="B19" s="52">
        <v>2791</v>
      </c>
      <c r="C19" s="52">
        <v>2665</v>
      </c>
      <c r="D19" s="52">
        <v>15835</v>
      </c>
      <c r="E19" s="52">
        <v>42179</v>
      </c>
      <c r="F19" s="52">
        <v>1061</v>
      </c>
      <c r="G19" s="52">
        <v>1045</v>
      </c>
      <c r="H19" s="52">
        <v>20777</v>
      </c>
      <c r="I19" s="52">
        <v>21721</v>
      </c>
      <c r="J19" s="52"/>
      <c r="K19" s="52">
        <v>2108</v>
      </c>
      <c r="L19" s="52">
        <v>2043</v>
      </c>
      <c r="M19" s="52">
        <v>15093</v>
      </c>
      <c r="N19" s="52">
        <v>30836</v>
      </c>
      <c r="O19" s="52">
        <v>1214</v>
      </c>
      <c r="P19" s="52">
        <v>1203</v>
      </c>
      <c r="Q19" s="52">
        <v>18924</v>
      </c>
      <c r="R19" s="53">
        <v>22774</v>
      </c>
      <c r="S19" s="56">
        <v>1994</v>
      </c>
    </row>
    <row r="20" spans="1:19" s="23" customFormat="1" ht="9.75" customHeight="1">
      <c r="A20" s="57">
        <v>84</v>
      </c>
      <c r="B20" s="52">
        <v>3163</v>
      </c>
      <c r="C20" s="52">
        <v>3163</v>
      </c>
      <c r="D20" s="52">
        <v>15974</v>
      </c>
      <c r="E20" s="52">
        <v>50544</v>
      </c>
      <c r="F20" s="52">
        <v>1172</v>
      </c>
      <c r="G20" s="52">
        <v>1171</v>
      </c>
      <c r="H20" s="52">
        <v>22271</v>
      </c>
      <c r="I20" s="52">
        <v>26071</v>
      </c>
      <c r="J20" s="52"/>
      <c r="K20" s="52">
        <v>2606</v>
      </c>
      <c r="L20" s="52">
        <v>2606</v>
      </c>
      <c r="M20" s="52">
        <v>16037</v>
      </c>
      <c r="N20" s="52">
        <v>41791</v>
      </c>
      <c r="O20" s="52">
        <v>1298</v>
      </c>
      <c r="P20" s="52">
        <v>1297</v>
      </c>
      <c r="Q20" s="52">
        <v>19299</v>
      </c>
      <c r="R20" s="53">
        <v>25049</v>
      </c>
      <c r="S20" s="56">
        <v>1995</v>
      </c>
    </row>
    <row r="21" spans="1:19" s="23" customFormat="1" ht="9.75" customHeight="1">
      <c r="A21" s="57">
        <v>85</v>
      </c>
      <c r="B21" s="52">
        <v>2929</v>
      </c>
      <c r="C21" s="52">
        <v>2924</v>
      </c>
      <c r="D21" s="52">
        <v>17940</v>
      </c>
      <c r="E21" s="52">
        <v>52465</v>
      </c>
      <c r="F21" s="52">
        <v>1227</v>
      </c>
      <c r="G21" s="52">
        <v>1218</v>
      </c>
      <c r="H21" s="52">
        <v>26513</v>
      </c>
      <c r="I21" s="52">
        <v>32246</v>
      </c>
      <c r="J21" s="52"/>
      <c r="K21" s="52">
        <v>2374</v>
      </c>
      <c r="L21" s="52">
        <v>2374</v>
      </c>
      <c r="M21" s="52">
        <v>16330</v>
      </c>
      <c r="N21" s="52">
        <v>38771</v>
      </c>
      <c r="O21" s="52">
        <v>1218</v>
      </c>
      <c r="P21" s="52">
        <v>1215</v>
      </c>
      <c r="Q21" s="52">
        <v>18427</v>
      </c>
      <c r="R21" s="53">
        <v>22382</v>
      </c>
      <c r="S21" s="56">
        <v>1996</v>
      </c>
    </row>
    <row r="22" spans="1:19" s="23" customFormat="1" ht="9.75" customHeight="1">
      <c r="A22" s="57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3"/>
      <c r="S22" s="56"/>
    </row>
    <row r="23" spans="1:19" s="23" customFormat="1" ht="9.75" customHeight="1">
      <c r="A23" s="57">
        <v>86</v>
      </c>
      <c r="B23" s="52">
        <v>3289</v>
      </c>
      <c r="C23" s="52">
        <v>3260</v>
      </c>
      <c r="D23" s="52">
        <v>19139</v>
      </c>
      <c r="E23" s="52">
        <v>62385</v>
      </c>
      <c r="F23" s="52">
        <v>1147</v>
      </c>
      <c r="G23" s="52">
        <v>1131</v>
      </c>
      <c r="H23" s="52">
        <v>23702</v>
      </c>
      <c r="I23" s="52">
        <v>26770</v>
      </c>
      <c r="J23" s="52"/>
      <c r="K23" s="52">
        <v>2733</v>
      </c>
      <c r="L23" s="52">
        <v>2722</v>
      </c>
      <c r="M23" s="52">
        <v>17731</v>
      </c>
      <c r="N23" s="52">
        <v>48262</v>
      </c>
      <c r="O23" s="52">
        <v>1399</v>
      </c>
      <c r="P23" s="52">
        <v>1390</v>
      </c>
      <c r="Q23" s="52">
        <v>18361</v>
      </c>
      <c r="R23" s="53">
        <v>25519</v>
      </c>
      <c r="S23" s="56">
        <v>1997</v>
      </c>
    </row>
    <row r="24" spans="1:19" s="23" customFormat="1" ht="9.75" customHeight="1">
      <c r="A24" s="58">
        <v>87</v>
      </c>
      <c r="B24" s="52">
        <v>3913</v>
      </c>
      <c r="C24" s="52">
        <v>3850</v>
      </c>
      <c r="D24" s="52">
        <v>19599</v>
      </c>
      <c r="E24" s="52">
        <v>75451</v>
      </c>
      <c r="F24" s="52">
        <v>1271</v>
      </c>
      <c r="G24" s="52">
        <v>1202</v>
      </c>
      <c r="H24" s="52">
        <v>25767</v>
      </c>
      <c r="I24" s="52">
        <v>30976</v>
      </c>
      <c r="J24" s="52"/>
      <c r="K24" s="52">
        <v>2886</v>
      </c>
      <c r="L24" s="52">
        <v>2870</v>
      </c>
      <c r="M24" s="52">
        <v>17540</v>
      </c>
      <c r="N24" s="52">
        <v>50332</v>
      </c>
      <c r="O24" s="52">
        <v>1638</v>
      </c>
      <c r="P24" s="52">
        <v>1575</v>
      </c>
      <c r="Q24" s="52">
        <v>17921</v>
      </c>
      <c r="R24" s="53">
        <v>28223</v>
      </c>
      <c r="S24" s="56">
        <v>1998</v>
      </c>
    </row>
    <row r="25" spans="1:25" s="59" customFormat="1" ht="9.75" customHeight="1">
      <c r="A25" s="57">
        <v>88</v>
      </c>
      <c r="B25" s="52">
        <v>3523</v>
      </c>
      <c r="C25" s="52">
        <v>3497</v>
      </c>
      <c r="D25" s="52">
        <v>21027</v>
      </c>
      <c r="E25" s="52">
        <v>73576</v>
      </c>
      <c r="F25" s="52">
        <v>1514</v>
      </c>
      <c r="G25" s="52">
        <v>1490</v>
      </c>
      <c r="H25" s="52">
        <v>25886</v>
      </c>
      <c r="I25" s="52">
        <v>38508</v>
      </c>
      <c r="J25" s="52"/>
      <c r="K25" s="52">
        <v>3077</v>
      </c>
      <c r="L25" s="52">
        <v>3073</v>
      </c>
      <c r="M25" s="52">
        <v>20334</v>
      </c>
      <c r="N25" s="52">
        <v>62514</v>
      </c>
      <c r="O25" s="52">
        <v>1847</v>
      </c>
      <c r="P25" s="52">
        <v>1837</v>
      </c>
      <c r="Q25" s="52">
        <v>18733</v>
      </c>
      <c r="R25" s="53">
        <v>34428</v>
      </c>
      <c r="S25" s="56">
        <v>1999</v>
      </c>
      <c r="T25" s="23"/>
      <c r="U25" s="23"/>
      <c r="V25" s="23"/>
      <c r="W25" s="23"/>
      <c r="X25" s="23"/>
      <c r="Y25" s="23"/>
    </row>
    <row r="26" spans="1:25" s="59" customFormat="1" ht="9.75" customHeight="1">
      <c r="A26" s="57">
        <v>89</v>
      </c>
      <c r="B26" s="52">
        <v>3449</v>
      </c>
      <c r="C26" s="52">
        <v>3377</v>
      </c>
      <c r="D26" s="52">
        <v>19893</v>
      </c>
      <c r="E26" s="52">
        <v>67181</v>
      </c>
      <c r="F26" s="52">
        <v>1564</v>
      </c>
      <c r="G26" s="52">
        <v>1563</v>
      </c>
      <c r="H26" s="52">
        <v>24310</v>
      </c>
      <c r="I26" s="52">
        <v>37979</v>
      </c>
      <c r="J26" s="52"/>
      <c r="K26" s="52">
        <v>3082</v>
      </c>
      <c r="L26" s="52">
        <v>3060</v>
      </c>
      <c r="M26" s="52">
        <v>18591</v>
      </c>
      <c r="N26" s="52">
        <v>56938</v>
      </c>
      <c r="O26" s="52">
        <v>1676</v>
      </c>
      <c r="P26" s="52">
        <v>1664</v>
      </c>
      <c r="Q26" s="52">
        <v>18253</v>
      </c>
      <c r="R26" s="53">
        <v>30380</v>
      </c>
      <c r="S26" s="56">
        <v>2000</v>
      </c>
      <c r="T26" s="23"/>
      <c r="U26" s="23"/>
      <c r="V26" s="23"/>
      <c r="W26" s="23"/>
      <c r="X26" s="23"/>
      <c r="Y26" s="23"/>
    </row>
    <row r="27" spans="1:25" s="64" customFormat="1" ht="9.75" customHeight="1">
      <c r="A27" s="60">
        <v>90</v>
      </c>
      <c r="B27" s="61">
        <f>B29+B31+B33</f>
        <v>3532.57</v>
      </c>
      <c r="C27" s="61">
        <f>C29+C31+C33</f>
        <v>3511.3699999999994</v>
      </c>
      <c r="D27" s="61">
        <f>(E27/C27)*1000</f>
        <v>20566.92031884991</v>
      </c>
      <c r="E27" s="61">
        <f>E29+E31+E33</f>
        <v>72218.067</v>
      </c>
      <c r="F27" s="61">
        <f>F29+F31+F33</f>
        <v>1866.7299999999998</v>
      </c>
      <c r="G27" s="61">
        <f>G29+G31+G33</f>
        <v>1781.8099999999997</v>
      </c>
      <c r="H27" s="61">
        <f>(I27/G27)*1000</f>
        <v>24102.390827304826</v>
      </c>
      <c r="I27" s="61">
        <f>I29+I31+I33</f>
        <v>42945.88100000001</v>
      </c>
      <c r="J27" s="61"/>
      <c r="K27" s="61">
        <f>K29+K31+K33</f>
        <v>2899.84</v>
      </c>
      <c r="L27" s="61">
        <f>L29+L31+L33</f>
        <v>2892.4500000000003</v>
      </c>
      <c r="M27" s="61">
        <f>(N27/L27)*1000</f>
        <v>18217.12562014901</v>
      </c>
      <c r="N27" s="61">
        <f>N29+N31+N33</f>
        <v>52692.12500000001</v>
      </c>
      <c r="O27" s="61">
        <f>O29+O31+O33</f>
        <v>1632.71</v>
      </c>
      <c r="P27" s="61">
        <f>P29+P31+P33</f>
        <v>1631.81</v>
      </c>
      <c r="Q27" s="61">
        <f>(R27/P27)*1000</f>
        <v>18261.55863734136</v>
      </c>
      <c r="R27" s="61">
        <f>R29+R31+R33</f>
        <v>29799.394000000004</v>
      </c>
      <c r="S27" s="62">
        <v>2001</v>
      </c>
      <c r="T27" s="63"/>
      <c r="U27" s="63"/>
      <c r="V27" s="63"/>
      <c r="W27" s="63"/>
      <c r="X27" s="63"/>
      <c r="Y27" s="63"/>
    </row>
    <row r="28" spans="1:19" s="23" customFormat="1" ht="13.5" customHeight="1">
      <c r="A28" s="65"/>
      <c r="B28" s="66"/>
      <c r="C28" s="66"/>
      <c r="D28" s="67"/>
      <c r="E28" s="66"/>
      <c r="F28" s="66"/>
      <c r="G28" s="66"/>
      <c r="H28" s="66"/>
      <c r="I28" s="66"/>
      <c r="J28" s="66"/>
      <c r="K28" s="67"/>
      <c r="L28" s="67"/>
      <c r="M28" s="67"/>
      <c r="N28" s="67"/>
      <c r="O28" s="66"/>
      <c r="P28" s="66"/>
      <c r="Q28" s="66"/>
      <c r="R28" s="68"/>
      <c r="S28" s="69"/>
    </row>
    <row r="29" spans="1:19" s="23" customFormat="1" ht="12.75" customHeight="1">
      <c r="A29" s="51" t="s">
        <v>18</v>
      </c>
      <c r="B29" s="66">
        <v>1.67</v>
      </c>
      <c r="C29" s="66">
        <v>1.67</v>
      </c>
      <c r="D29" s="66">
        <f>(E29/C29)*1000</f>
        <v>9723.353293413174</v>
      </c>
      <c r="E29" s="66">
        <v>16.238</v>
      </c>
      <c r="F29" s="66">
        <v>6</v>
      </c>
      <c r="G29" s="66">
        <v>5.4</v>
      </c>
      <c r="H29" s="66">
        <f>(I29/G29)*1000</f>
        <v>18898.148148148146</v>
      </c>
      <c r="I29" s="66">
        <v>102.05</v>
      </c>
      <c r="J29" s="66"/>
      <c r="K29" s="66">
        <v>0.3</v>
      </c>
      <c r="L29" s="66">
        <v>0.3</v>
      </c>
      <c r="M29" s="66">
        <f>(N29/L29)*1000</f>
        <v>3000</v>
      </c>
      <c r="N29" s="66">
        <v>0.9</v>
      </c>
      <c r="O29" s="66">
        <v>4.7</v>
      </c>
      <c r="P29" s="66">
        <v>3.8</v>
      </c>
      <c r="Q29" s="66">
        <f>(R29/P29)*1000</f>
        <v>6363.1578947368425</v>
      </c>
      <c r="R29" s="68">
        <v>24.18</v>
      </c>
      <c r="S29" s="70" t="s">
        <v>46</v>
      </c>
    </row>
    <row r="30" spans="1:19" s="23" customFormat="1" ht="12.75" customHeight="1">
      <c r="A30" s="51"/>
      <c r="B30" s="66"/>
      <c r="C30" s="66"/>
      <c r="D30" s="66"/>
      <c r="E30" s="66"/>
      <c r="F30" s="66"/>
      <c r="G30" s="66"/>
      <c r="H30" s="66"/>
      <c r="I30" s="66"/>
      <c r="J30" s="66"/>
      <c r="K30" s="67"/>
      <c r="L30" s="67"/>
      <c r="M30" s="67"/>
      <c r="N30" s="67"/>
      <c r="O30" s="66"/>
      <c r="P30" s="66"/>
      <c r="Q30" s="66"/>
      <c r="R30" s="68"/>
      <c r="S30" s="70"/>
    </row>
    <row r="31" spans="1:19" s="23" customFormat="1" ht="12.75" customHeight="1">
      <c r="A31" s="51" t="s">
        <v>19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/>
      <c r="K31" s="67">
        <v>0</v>
      </c>
      <c r="L31" s="67">
        <v>0</v>
      </c>
      <c r="M31" s="67">
        <v>0</v>
      </c>
      <c r="N31" s="67">
        <v>0</v>
      </c>
      <c r="O31" s="66">
        <v>0.45</v>
      </c>
      <c r="P31" s="66">
        <v>0.45</v>
      </c>
      <c r="Q31" s="66">
        <f>(R31/P31)*1000</f>
        <v>8566.666666666666</v>
      </c>
      <c r="R31" s="68">
        <v>3.855</v>
      </c>
      <c r="S31" s="70" t="s">
        <v>47</v>
      </c>
    </row>
    <row r="32" spans="1:19" s="23" customFormat="1" ht="12.75" customHeight="1">
      <c r="A32" s="51"/>
      <c r="B32" s="66"/>
      <c r="C32" s="66"/>
      <c r="D32" s="66"/>
      <c r="E32" s="66"/>
      <c r="F32" s="66"/>
      <c r="G32" s="66"/>
      <c r="H32" s="66"/>
      <c r="I32" s="66"/>
      <c r="J32" s="66"/>
      <c r="K32" s="67"/>
      <c r="L32" s="67"/>
      <c r="M32" s="67"/>
      <c r="N32" s="67"/>
      <c r="O32" s="66"/>
      <c r="P32" s="66"/>
      <c r="Q32" s="66"/>
      <c r="R32" s="68"/>
      <c r="S32" s="70"/>
    </row>
    <row r="33" spans="1:19" s="23" customFormat="1" ht="12.75" customHeight="1">
      <c r="A33" s="51" t="s">
        <v>20</v>
      </c>
      <c r="B33" s="66">
        <f>SUM(B35:B58)</f>
        <v>3530.9</v>
      </c>
      <c r="C33" s="66">
        <f>SUM(C35:C58)</f>
        <v>3509.6999999999994</v>
      </c>
      <c r="D33" s="66">
        <f>(E33/C33)*1000</f>
        <v>20572.07994985327</v>
      </c>
      <c r="E33" s="66">
        <f>SUM(E35:E58)</f>
        <v>72201.829</v>
      </c>
      <c r="F33" s="66">
        <f>SUM(F35:F58)</f>
        <v>1860.7299999999998</v>
      </c>
      <c r="G33" s="66">
        <f>SUM(G35:G58)</f>
        <v>1776.4099999999996</v>
      </c>
      <c r="H33" s="66">
        <f>(I33/G33)*1000</f>
        <v>24118.210886000426</v>
      </c>
      <c r="I33" s="66">
        <f>SUM(I35:I58)</f>
        <v>42843.831000000006</v>
      </c>
      <c r="J33" s="66"/>
      <c r="K33" s="66">
        <f>SUM(K35:K58)</f>
        <v>2899.54</v>
      </c>
      <c r="L33" s="66">
        <f>SUM(L35:L58)</f>
        <v>2892.15</v>
      </c>
      <c r="M33" s="66">
        <f>(N33/L33)*1000</f>
        <v>18218.704078280865</v>
      </c>
      <c r="N33" s="66">
        <f>SUM(N35:N58)</f>
        <v>52691.225000000006</v>
      </c>
      <c r="O33" s="66">
        <f>SUM(O35:O58)</f>
        <v>1627.56</v>
      </c>
      <c r="P33" s="66">
        <f>SUM(P35:P58)</f>
        <v>1627.56</v>
      </c>
      <c r="Q33" s="66">
        <f>(R33/P33)*1000</f>
        <v>18292.01934183686</v>
      </c>
      <c r="R33" s="66">
        <f>SUM(R35:R58)</f>
        <v>29771.359000000004</v>
      </c>
      <c r="S33" s="70" t="s">
        <v>21</v>
      </c>
    </row>
    <row r="34" spans="1:19" s="23" customFormat="1" ht="12.75" customHeight="1">
      <c r="A34" s="51"/>
      <c r="B34" s="66"/>
      <c r="C34" s="71"/>
      <c r="D34" s="66"/>
      <c r="E34" s="66"/>
      <c r="F34" s="66"/>
      <c r="G34" s="66"/>
      <c r="H34" s="66"/>
      <c r="I34" s="66"/>
      <c r="J34" s="66"/>
      <c r="K34" s="67"/>
      <c r="L34" s="67"/>
      <c r="M34" s="67"/>
      <c r="N34" s="67"/>
      <c r="O34" s="66"/>
      <c r="P34" s="66"/>
      <c r="Q34" s="66"/>
      <c r="R34" s="68"/>
      <c r="S34" s="70"/>
    </row>
    <row r="35" spans="1:19" s="23" customFormat="1" ht="12.75" customHeight="1">
      <c r="A35" s="72" t="s">
        <v>48</v>
      </c>
      <c r="B35" s="66">
        <v>26.2</v>
      </c>
      <c r="C35" s="66">
        <v>26.2</v>
      </c>
      <c r="D35" s="66">
        <f>(E35/C35)*1000</f>
        <v>12012.404580152672</v>
      </c>
      <c r="E35" s="66">
        <v>314.725</v>
      </c>
      <c r="F35" s="66">
        <v>50.24</v>
      </c>
      <c r="G35" s="66">
        <v>50.24</v>
      </c>
      <c r="H35" s="66">
        <f>(I35/G35)*1000</f>
        <v>13445.262738853502</v>
      </c>
      <c r="I35" s="66">
        <v>675.49</v>
      </c>
      <c r="J35" s="66"/>
      <c r="K35" s="66">
        <v>11.55</v>
      </c>
      <c r="L35" s="66">
        <v>11.55</v>
      </c>
      <c r="M35" s="66">
        <f>(N35/L35)*1000</f>
        <v>13890.90909090909</v>
      </c>
      <c r="N35" s="66">
        <v>160.44</v>
      </c>
      <c r="O35" s="66">
        <v>12.19</v>
      </c>
      <c r="P35" s="66">
        <v>12.19</v>
      </c>
      <c r="Q35" s="66">
        <f>(R35/P35)*1000</f>
        <v>10393.35520918786</v>
      </c>
      <c r="R35" s="68">
        <v>126.695</v>
      </c>
      <c r="S35" s="73" t="s">
        <v>49</v>
      </c>
    </row>
    <row r="36" spans="1:19" s="23" customFormat="1" ht="12.75" customHeight="1">
      <c r="A36" s="72" t="s">
        <v>50</v>
      </c>
      <c r="B36" s="66">
        <v>7.06</v>
      </c>
      <c r="C36" s="66">
        <v>7.06</v>
      </c>
      <c r="D36" s="66">
        <f>(E36/C36)*1000</f>
        <v>20986.543909348442</v>
      </c>
      <c r="E36" s="66">
        <v>148.165</v>
      </c>
      <c r="F36" s="66">
        <v>14.72</v>
      </c>
      <c r="G36" s="66">
        <v>14.72</v>
      </c>
      <c r="H36" s="66">
        <f>(I36/G36)*1000</f>
        <v>29025.475543478256</v>
      </c>
      <c r="I36" s="66">
        <v>427.255</v>
      </c>
      <c r="J36" s="66"/>
      <c r="K36" s="66">
        <v>3.41</v>
      </c>
      <c r="L36" s="66">
        <v>3.41</v>
      </c>
      <c r="M36" s="66">
        <f>(N36/L36)*1000</f>
        <v>20565.98240469208</v>
      </c>
      <c r="N36" s="66">
        <v>70.13</v>
      </c>
      <c r="O36" s="66">
        <v>0.13</v>
      </c>
      <c r="P36" s="66">
        <v>0.13</v>
      </c>
      <c r="Q36" s="66">
        <f>(R36/P36)*1000</f>
        <v>13000</v>
      </c>
      <c r="R36" s="68">
        <v>1.69</v>
      </c>
      <c r="S36" s="73" t="s">
        <v>51</v>
      </c>
    </row>
    <row r="37" spans="1:19" s="23" customFormat="1" ht="12.75" customHeight="1">
      <c r="A37" s="72" t="s">
        <v>52</v>
      </c>
      <c r="B37" s="66">
        <v>10.99</v>
      </c>
      <c r="C37" s="66">
        <v>10.91</v>
      </c>
      <c r="D37" s="66">
        <f>(E37/C37)*1000</f>
        <v>15573.32722273144</v>
      </c>
      <c r="E37" s="66">
        <v>169.905</v>
      </c>
      <c r="F37" s="66">
        <v>45.67</v>
      </c>
      <c r="G37" s="66">
        <v>42.94</v>
      </c>
      <c r="H37" s="66">
        <f>(I37/G37)*1000</f>
        <v>18510.712622263625</v>
      </c>
      <c r="I37" s="66">
        <v>794.85</v>
      </c>
      <c r="J37" s="66"/>
      <c r="K37" s="66">
        <v>10.23</v>
      </c>
      <c r="L37" s="66">
        <v>10.23</v>
      </c>
      <c r="M37" s="66">
        <f>(N37/L37)*1000</f>
        <v>14154.4477028348</v>
      </c>
      <c r="N37" s="66">
        <v>144.8</v>
      </c>
      <c r="O37" s="66">
        <v>2.87</v>
      </c>
      <c r="P37" s="66">
        <v>2.87</v>
      </c>
      <c r="Q37" s="66">
        <f>(R37/P37)*1000</f>
        <v>10667.24738675958</v>
      </c>
      <c r="R37" s="68">
        <v>30.615</v>
      </c>
      <c r="S37" s="73" t="s">
        <v>53</v>
      </c>
    </row>
    <row r="38" spans="1:19" s="23" customFormat="1" ht="12.75" customHeight="1">
      <c r="A38" s="72" t="s">
        <v>54</v>
      </c>
      <c r="B38" s="66">
        <v>25.61</v>
      </c>
      <c r="C38" s="66">
        <v>25.61</v>
      </c>
      <c r="D38" s="66">
        <f>(E38/C38)*1000</f>
        <v>10666.146036704413</v>
      </c>
      <c r="E38" s="66">
        <v>273.16</v>
      </c>
      <c r="F38" s="66">
        <v>35.25</v>
      </c>
      <c r="G38" s="66">
        <v>35.25</v>
      </c>
      <c r="H38" s="66">
        <f>(I38/G38)*1000</f>
        <v>15171.91489361702</v>
      </c>
      <c r="I38" s="66">
        <v>534.81</v>
      </c>
      <c r="J38" s="66"/>
      <c r="K38" s="66">
        <v>35.93</v>
      </c>
      <c r="L38" s="66">
        <v>35.93</v>
      </c>
      <c r="M38" s="66">
        <f>(N38/L38)*1000</f>
        <v>13062.065126635123</v>
      </c>
      <c r="N38" s="66">
        <v>469.32</v>
      </c>
      <c r="O38" s="66">
        <v>50.9</v>
      </c>
      <c r="P38" s="66">
        <v>50.9</v>
      </c>
      <c r="Q38" s="66">
        <f>(R38/P38)*1000</f>
        <v>10165.81532416503</v>
      </c>
      <c r="R38" s="68">
        <v>517.44</v>
      </c>
      <c r="S38" s="73" t="s">
        <v>55</v>
      </c>
    </row>
    <row r="39" spans="1:19" s="23" customFormat="1" ht="12.75" customHeight="1">
      <c r="A39" s="72" t="s">
        <v>56</v>
      </c>
      <c r="B39" s="66">
        <v>87.53</v>
      </c>
      <c r="C39" s="66">
        <v>87.43</v>
      </c>
      <c r="D39" s="66">
        <f>(E39/C39)*1000</f>
        <v>14670.02173167105</v>
      </c>
      <c r="E39" s="66">
        <v>1282.6</v>
      </c>
      <c r="F39" s="66">
        <v>58.35</v>
      </c>
      <c r="G39" s="66">
        <v>53.15</v>
      </c>
      <c r="H39" s="66">
        <f>(I39/G39)*1000</f>
        <v>14617.403574788334</v>
      </c>
      <c r="I39" s="66">
        <v>776.915</v>
      </c>
      <c r="J39" s="66"/>
      <c r="K39" s="66">
        <v>90.92</v>
      </c>
      <c r="L39" s="66">
        <v>89.52</v>
      </c>
      <c r="M39" s="66">
        <f>(N39/L39)*1000</f>
        <v>10273.145665773012</v>
      </c>
      <c r="N39" s="66">
        <v>919.652</v>
      </c>
      <c r="O39" s="66">
        <v>10</v>
      </c>
      <c r="P39" s="66">
        <v>10</v>
      </c>
      <c r="Q39" s="66">
        <f>(R39/P39)*1000</f>
        <v>8826.5</v>
      </c>
      <c r="R39" s="68">
        <v>88.265</v>
      </c>
      <c r="S39" s="73" t="s">
        <v>57</v>
      </c>
    </row>
    <row r="40" spans="1:19" s="23" customFormat="1" ht="12.75" customHeight="1">
      <c r="A40" s="7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  <c r="N40" s="66"/>
      <c r="O40" s="66"/>
      <c r="P40" s="66"/>
      <c r="Q40" s="66"/>
      <c r="R40" s="68"/>
      <c r="S40" s="73"/>
    </row>
    <row r="41" spans="1:19" s="23" customFormat="1" ht="12.75" customHeight="1">
      <c r="A41" s="72" t="s">
        <v>58</v>
      </c>
      <c r="B41" s="66">
        <v>19.41</v>
      </c>
      <c r="C41" s="66">
        <v>18.91</v>
      </c>
      <c r="D41" s="66">
        <f>(E41/C41)*1000</f>
        <v>15870.703331570598</v>
      </c>
      <c r="E41" s="66">
        <v>300.115</v>
      </c>
      <c r="F41" s="66">
        <v>26.23</v>
      </c>
      <c r="G41" s="66">
        <v>26.23</v>
      </c>
      <c r="H41" s="66">
        <f>(I41/G41)*1000</f>
        <v>22881.624094548224</v>
      </c>
      <c r="I41" s="66">
        <v>600.185</v>
      </c>
      <c r="J41" s="66"/>
      <c r="K41" s="66">
        <v>145.59</v>
      </c>
      <c r="L41" s="66">
        <v>145.57</v>
      </c>
      <c r="M41" s="66">
        <f>(N41/L41)*1000</f>
        <v>13668.26956103593</v>
      </c>
      <c r="N41" s="66">
        <v>1989.69</v>
      </c>
      <c r="O41" s="66">
        <v>8.65</v>
      </c>
      <c r="P41" s="66">
        <v>8.65</v>
      </c>
      <c r="Q41" s="66">
        <f>(R41/P41)*1000</f>
        <v>15299.075144508668</v>
      </c>
      <c r="R41" s="68">
        <v>132.337</v>
      </c>
      <c r="S41" s="73" t="s">
        <v>59</v>
      </c>
    </row>
    <row r="42" spans="1:19" s="23" customFormat="1" ht="12.75" customHeight="1">
      <c r="A42" s="72" t="s">
        <v>60</v>
      </c>
      <c r="B42" s="66">
        <v>405.87</v>
      </c>
      <c r="C42" s="66">
        <v>405.87</v>
      </c>
      <c r="D42" s="66">
        <f>(E42/C42)*1000</f>
        <v>24145.465296769904</v>
      </c>
      <c r="E42" s="66">
        <v>9799.92</v>
      </c>
      <c r="F42" s="66">
        <v>330.42</v>
      </c>
      <c r="G42" s="66">
        <v>330.42</v>
      </c>
      <c r="H42" s="66">
        <f>(I42/G42)*1000</f>
        <v>34116.69995762969</v>
      </c>
      <c r="I42" s="66">
        <v>11272.84</v>
      </c>
      <c r="J42" s="66"/>
      <c r="K42" s="66">
        <v>423.71</v>
      </c>
      <c r="L42" s="66">
        <v>423.71</v>
      </c>
      <c r="M42" s="66">
        <f>(N42/L42)*1000</f>
        <v>24436.52498170919</v>
      </c>
      <c r="N42" s="66">
        <v>10354</v>
      </c>
      <c r="O42" s="66">
        <v>273.86</v>
      </c>
      <c r="P42" s="66">
        <v>273.86</v>
      </c>
      <c r="Q42" s="66">
        <f>(R42/P42)*1000</f>
        <v>24332.8342948952</v>
      </c>
      <c r="R42" s="68">
        <v>6663.79</v>
      </c>
      <c r="S42" s="73" t="s">
        <v>61</v>
      </c>
    </row>
    <row r="43" spans="1:19" s="23" customFormat="1" ht="12.75" customHeight="1">
      <c r="A43" s="72" t="s">
        <v>62</v>
      </c>
      <c r="B43" s="66">
        <v>337.35</v>
      </c>
      <c r="C43" s="66">
        <v>337.35</v>
      </c>
      <c r="D43" s="66">
        <f>(E43/C43)*1000</f>
        <v>16760.18971394694</v>
      </c>
      <c r="E43" s="66">
        <v>5654.05</v>
      </c>
      <c r="F43" s="66">
        <v>0</v>
      </c>
      <c r="G43" s="66">
        <v>0</v>
      </c>
      <c r="H43" s="66">
        <v>0</v>
      </c>
      <c r="I43" s="66">
        <v>0</v>
      </c>
      <c r="J43" s="66"/>
      <c r="K43" s="66">
        <v>50.23</v>
      </c>
      <c r="L43" s="66">
        <v>50.23</v>
      </c>
      <c r="M43" s="66">
        <f>(N43/L43)*1000</f>
        <v>23519.908421262193</v>
      </c>
      <c r="N43" s="66">
        <v>1181.405</v>
      </c>
      <c r="O43" s="66">
        <v>219.61</v>
      </c>
      <c r="P43" s="66">
        <v>219.61</v>
      </c>
      <c r="Q43" s="66">
        <f>(R43/P43)*1000</f>
        <v>16295.614953781702</v>
      </c>
      <c r="R43" s="68">
        <v>3578.68</v>
      </c>
      <c r="S43" s="73" t="s">
        <v>63</v>
      </c>
    </row>
    <row r="44" spans="1:19" s="23" customFormat="1" ht="12.75" customHeight="1">
      <c r="A44" s="72" t="s">
        <v>64</v>
      </c>
      <c r="B44" s="66">
        <v>196.24</v>
      </c>
      <c r="C44" s="66">
        <v>196.24</v>
      </c>
      <c r="D44" s="66">
        <f>(E44/C44)*1000</f>
        <v>22627.930085609456</v>
      </c>
      <c r="E44" s="66">
        <v>4440.505</v>
      </c>
      <c r="F44" s="66">
        <v>480.4</v>
      </c>
      <c r="G44" s="66">
        <v>480.4</v>
      </c>
      <c r="H44" s="66">
        <f>(I44/G44)*1000</f>
        <v>21568.584512905916</v>
      </c>
      <c r="I44" s="66">
        <v>10361.548</v>
      </c>
      <c r="J44" s="66"/>
      <c r="K44" s="66">
        <v>42.98</v>
      </c>
      <c r="L44" s="66">
        <v>42.98</v>
      </c>
      <c r="M44" s="66">
        <f>(N44/L44)*1000</f>
        <v>23952.210330386228</v>
      </c>
      <c r="N44" s="66">
        <v>1029.466</v>
      </c>
      <c r="O44" s="66">
        <v>70.65</v>
      </c>
      <c r="P44" s="66">
        <v>70.65</v>
      </c>
      <c r="Q44" s="66">
        <f>(R44/P44)*1000</f>
        <v>18244.685067232836</v>
      </c>
      <c r="R44" s="68">
        <v>1288.987</v>
      </c>
      <c r="S44" s="73" t="s">
        <v>65</v>
      </c>
    </row>
    <row r="45" spans="1:19" s="23" customFormat="1" ht="12.75" customHeight="1">
      <c r="A45" s="72" t="s">
        <v>66</v>
      </c>
      <c r="B45" s="66">
        <v>172.3</v>
      </c>
      <c r="C45" s="66">
        <v>172.3</v>
      </c>
      <c r="D45" s="66">
        <f>(E45/C45)*1000</f>
        <v>17717.17933836332</v>
      </c>
      <c r="E45" s="66">
        <v>3052.67</v>
      </c>
      <c r="F45" s="66">
        <v>36.2</v>
      </c>
      <c r="G45" s="66">
        <v>36.2</v>
      </c>
      <c r="H45" s="66">
        <f>(I45/G45)*1000</f>
        <v>20428.72928176795</v>
      </c>
      <c r="I45" s="66">
        <v>739.52</v>
      </c>
      <c r="J45" s="66"/>
      <c r="K45" s="66">
        <v>104.8</v>
      </c>
      <c r="L45" s="66">
        <v>104.8</v>
      </c>
      <c r="M45" s="66">
        <f>(N45/L45)*1000</f>
        <v>15600.477099236641</v>
      </c>
      <c r="N45" s="66">
        <v>1634.93</v>
      </c>
      <c r="O45" s="66">
        <v>2.8</v>
      </c>
      <c r="P45" s="66">
        <v>2.8</v>
      </c>
      <c r="Q45" s="66">
        <f>(R45/P45)*1000</f>
        <v>19910.71428571429</v>
      </c>
      <c r="R45" s="68">
        <v>55.75</v>
      </c>
      <c r="S45" s="73" t="s">
        <v>67</v>
      </c>
    </row>
    <row r="46" spans="1:19" s="23" customFormat="1" ht="12.75" customHeight="1">
      <c r="A46" s="72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7"/>
      <c r="N46" s="66"/>
      <c r="O46" s="66"/>
      <c r="P46" s="66"/>
      <c r="Q46" s="66"/>
      <c r="R46" s="68"/>
      <c r="S46" s="73"/>
    </row>
    <row r="47" spans="1:19" s="23" customFormat="1" ht="12.75" customHeight="1">
      <c r="A47" s="72" t="s">
        <v>68</v>
      </c>
      <c r="B47" s="66">
        <v>82.3</v>
      </c>
      <c r="C47" s="66">
        <v>82.3</v>
      </c>
      <c r="D47" s="66">
        <f aca="true" t="shared" si="0" ref="D47:D52">(E47/C47)*1000</f>
        <v>22060.753341433778</v>
      </c>
      <c r="E47" s="66">
        <v>1815.6</v>
      </c>
      <c r="F47" s="66">
        <v>2.1</v>
      </c>
      <c r="G47" s="66">
        <v>2.1</v>
      </c>
      <c r="H47" s="66">
        <f aca="true" t="shared" si="1" ref="H47:H52">(I47/G47)*1000</f>
        <v>29904.7619047619</v>
      </c>
      <c r="I47" s="66">
        <v>62.8</v>
      </c>
      <c r="J47" s="66"/>
      <c r="K47" s="66">
        <v>73.85</v>
      </c>
      <c r="L47" s="66">
        <v>73.85</v>
      </c>
      <c r="M47" s="66">
        <f aca="true" t="shared" si="2" ref="M47:M52">(N47/L47)*1000</f>
        <v>22058.90318212593</v>
      </c>
      <c r="N47" s="66">
        <v>1629.05</v>
      </c>
      <c r="O47" s="66">
        <v>6.1</v>
      </c>
      <c r="P47" s="66">
        <v>6.1</v>
      </c>
      <c r="Q47" s="66">
        <f>(R47/P47)*1000</f>
        <v>21819.67213114754</v>
      </c>
      <c r="R47" s="68">
        <v>133.1</v>
      </c>
      <c r="S47" s="73" t="s">
        <v>69</v>
      </c>
    </row>
    <row r="48" spans="1:19" s="23" customFormat="1" ht="12.75" customHeight="1">
      <c r="A48" s="72" t="s">
        <v>70</v>
      </c>
      <c r="B48" s="66">
        <v>768.31</v>
      </c>
      <c r="C48" s="66">
        <v>761.01</v>
      </c>
      <c r="D48" s="66">
        <f t="shared" si="0"/>
        <v>31135.64604932918</v>
      </c>
      <c r="E48" s="66">
        <v>23694.538</v>
      </c>
      <c r="F48" s="66">
        <v>5.7</v>
      </c>
      <c r="G48" s="66">
        <v>5.7</v>
      </c>
      <c r="H48" s="66">
        <f t="shared" si="1"/>
        <v>37994.73684210526</v>
      </c>
      <c r="I48" s="66">
        <v>216.57</v>
      </c>
      <c r="J48" s="66"/>
      <c r="K48" s="66">
        <v>199.5</v>
      </c>
      <c r="L48" s="66">
        <v>199.3</v>
      </c>
      <c r="M48" s="66">
        <f t="shared" si="2"/>
        <v>25280.67737079779</v>
      </c>
      <c r="N48" s="66">
        <v>5038.439</v>
      </c>
      <c r="O48" s="66">
        <v>83.88</v>
      </c>
      <c r="P48" s="66">
        <v>83.88</v>
      </c>
      <c r="Q48" s="66">
        <f>(R48/P48)*1000</f>
        <v>14813.06628516929</v>
      </c>
      <c r="R48" s="68">
        <v>1242.52</v>
      </c>
      <c r="S48" s="73" t="s">
        <v>71</v>
      </c>
    </row>
    <row r="49" spans="1:19" s="23" customFormat="1" ht="12.75" customHeight="1">
      <c r="A49" s="72" t="s">
        <v>72</v>
      </c>
      <c r="B49" s="66">
        <v>1212.18</v>
      </c>
      <c r="C49" s="66">
        <v>1202.66</v>
      </c>
      <c r="D49" s="66">
        <f t="shared" si="0"/>
        <v>15417.196048758586</v>
      </c>
      <c r="E49" s="66">
        <v>18541.645</v>
      </c>
      <c r="F49" s="66">
        <v>504.2</v>
      </c>
      <c r="G49" s="66">
        <v>432.25</v>
      </c>
      <c r="H49" s="66">
        <f t="shared" si="1"/>
        <v>24750.41064198959</v>
      </c>
      <c r="I49" s="66">
        <v>10698.365</v>
      </c>
      <c r="J49" s="66"/>
      <c r="K49" s="66">
        <v>1561.25</v>
      </c>
      <c r="L49" s="66">
        <v>1561.25</v>
      </c>
      <c r="M49" s="66">
        <f t="shared" si="2"/>
        <v>16483.427381905523</v>
      </c>
      <c r="N49" s="66">
        <v>25734.751</v>
      </c>
      <c r="O49" s="66">
        <v>838.13</v>
      </c>
      <c r="P49" s="66">
        <v>838.13</v>
      </c>
      <c r="Q49" s="66">
        <f>(R49/P49)*1000</f>
        <v>18458.65796475487</v>
      </c>
      <c r="R49" s="68">
        <v>15470.755</v>
      </c>
      <c r="S49" s="73" t="s">
        <v>73</v>
      </c>
    </row>
    <row r="50" spans="1:19" s="23" customFormat="1" ht="12.75" customHeight="1">
      <c r="A50" s="72" t="s">
        <v>74</v>
      </c>
      <c r="B50" s="66">
        <v>22.74</v>
      </c>
      <c r="C50" s="66">
        <v>21.69</v>
      </c>
      <c r="D50" s="66">
        <f t="shared" si="0"/>
        <v>21931.120331950206</v>
      </c>
      <c r="E50" s="66">
        <v>475.686</v>
      </c>
      <c r="F50" s="66">
        <v>70.07</v>
      </c>
      <c r="G50" s="66">
        <v>66.09</v>
      </c>
      <c r="H50" s="66">
        <f t="shared" si="1"/>
        <v>38580.46603116961</v>
      </c>
      <c r="I50" s="66">
        <v>2549.783</v>
      </c>
      <c r="J50" s="66"/>
      <c r="K50" s="66">
        <v>34.54</v>
      </c>
      <c r="L50" s="66">
        <v>30.84</v>
      </c>
      <c r="M50" s="66">
        <f t="shared" si="2"/>
        <v>29384.857328145266</v>
      </c>
      <c r="N50" s="66">
        <v>906.229</v>
      </c>
      <c r="O50" s="66">
        <v>6.45</v>
      </c>
      <c r="P50" s="66">
        <v>6.45</v>
      </c>
      <c r="Q50" s="66">
        <f>(R50/P50)*1000</f>
        <v>10642.945736434109</v>
      </c>
      <c r="R50" s="68">
        <v>68.647</v>
      </c>
      <c r="S50" s="73" t="s">
        <v>75</v>
      </c>
    </row>
    <row r="51" spans="1:19" s="23" customFormat="1" ht="12.75" customHeight="1">
      <c r="A51" s="72" t="s">
        <v>76</v>
      </c>
      <c r="B51" s="66">
        <v>145.6</v>
      </c>
      <c r="C51" s="66">
        <v>145.6</v>
      </c>
      <c r="D51" s="66">
        <f t="shared" si="0"/>
        <v>14618.228021978022</v>
      </c>
      <c r="E51" s="66">
        <v>2128.414</v>
      </c>
      <c r="F51" s="66">
        <v>193.88</v>
      </c>
      <c r="G51" s="66">
        <v>193.88</v>
      </c>
      <c r="H51" s="66">
        <f t="shared" si="1"/>
        <v>15789.895811842376</v>
      </c>
      <c r="I51" s="66">
        <v>3061.345</v>
      </c>
      <c r="J51" s="66"/>
      <c r="K51" s="66">
        <v>104.55</v>
      </c>
      <c r="L51" s="66">
        <v>104.55</v>
      </c>
      <c r="M51" s="66">
        <f t="shared" si="2"/>
        <v>13331.114299378289</v>
      </c>
      <c r="N51" s="66">
        <v>1393.768</v>
      </c>
      <c r="O51" s="66">
        <v>37.6</v>
      </c>
      <c r="P51" s="66">
        <v>37.6</v>
      </c>
      <c r="Q51" s="66">
        <f>(R51/P51)*1000</f>
        <v>8891.569148936169</v>
      </c>
      <c r="R51" s="68">
        <v>334.323</v>
      </c>
      <c r="S51" s="73" t="s">
        <v>77</v>
      </c>
    </row>
    <row r="52" spans="1:19" s="23" customFormat="1" ht="12.75" customHeight="1">
      <c r="A52" s="72" t="s">
        <v>78</v>
      </c>
      <c r="B52" s="66">
        <v>4.48</v>
      </c>
      <c r="C52" s="66">
        <v>1.83</v>
      </c>
      <c r="D52" s="66">
        <f t="shared" si="0"/>
        <v>3114.207650273224</v>
      </c>
      <c r="E52" s="66">
        <v>5.699</v>
      </c>
      <c r="F52" s="66">
        <v>0.71</v>
      </c>
      <c r="G52" s="66">
        <v>0.25</v>
      </c>
      <c r="H52" s="66">
        <f t="shared" si="1"/>
        <v>4240</v>
      </c>
      <c r="I52" s="66">
        <v>1.06</v>
      </c>
      <c r="J52" s="66"/>
      <c r="K52" s="66">
        <v>2.29</v>
      </c>
      <c r="L52" s="66">
        <v>0.22</v>
      </c>
      <c r="M52" s="66">
        <f t="shared" si="2"/>
        <v>7945.454545454545</v>
      </c>
      <c r="N52" s="66">
        <v>1.748</v>
      </c>
      <c r="O52" s="66">
        <v>0</v>
      </c>
      <c r="P52" s="66">
        <v>0</v>
      </c>
      <c r="Q52" s="66">
        <v>0</v>
      </c>
      <c r="R52" s="68">
        <v>0</v>
      </c>
      <c r="S52" s="73" t="s">
        <v>79</v>
      </c>
    </row>
    <row r="53" spans="1:19" s="23" customFormat="1" ht="12.75" customHeight="1">
      <c r="A53" s="72"/>
      <c r="B53" s="66"/>
      <c r="C53" s="66"/>
      <c r="D53" s="66"/>
      <c r="E53" s="66"/>
      <c r="F53" s="66"/>
      <c r="G53" s="66"/>
      <c r="H53" s="66"/>
      <c r="I53" s="66"/>
      <c r="J53" s="66"/>
      <c r="K53" s="67"/>
      <c r="L53" s="67"/>
      <c r="M53" s="67"/>
      <c r="N53" s="67"/>
      <c r="O53" s="66"/>
      <c r="P53" s="66"/>
      <c r="Q53" s="66"/>
      <c r="R53" s="68"/>
      <c r="S53" s="73"/>
    </row>
    <row r="54" spans="1:19" s="23" customFormat="1" ht="12.75" customHeight="1">
      <c r="A54" s="72" t="s">
        <v>80</v>
      </c>
      <c r="B54" s="66">
        <v>2.98</v>
      </c>
      <c r="C54" s="66">
        <v>2.98</v>
      </c>
      <c r="D54" s="66">
        <f>(E54/C54)*1000</f>
        <v>9272.483221476512</v>
      </c>
      <c r="E54" s="66">
        <v>27.632</v>
      </c>
      <c r="F54" s="66">
        <v>3.12</v>
      </c>
      <c r="G54" s="66">
        <v>3.12</v>
      </c>
      <c r="H54" s="66">
        <f>(I54/G54)*1000</f>
        <v>9485.576923076922</v>
      </c>
      <c r="I54" s="66">
        <v>29.595</v>
      </c>
      <c r="J54" s="66"/>
      <c r="K54" s="66">
        <v>1.71</v>
      </c>
      <c r="L54" s="66">
        <v>1.71</v>
      </c>
      <c r="M54" s="66">
        <f>(N54/L54)*1000</f>
        <v>9009.941520467837</v>
      </c>
      <c r="N54" s="66">
        <v>15.407</v>
      </c>
      <c r="O54" s="66">
        <v>2.42</v>
      </c>
      <c r="P54" s="66">
        <v>2.42</v>
      </c>
      <c r="Q54" s="66">
        <f>(R54/P54)*1000</f>
        <v>9175.619834710742</v>
      </c>
      <c r="R54" s="68">
        <v>22.205</v>
      </c>
      <c r="S54" s="73" t="s">
        <v>22</v>
      </c>
    </row>
    <row r="55" spans="1:19" s="23" customFormat="1" ht="12.75" customHeight="1">
      <c r="A55" s="72" t="s">
        <v>81</v>
      </c>
      <c r="B55" s="66">
        <v>0.75</v>
      </c>
      <c r="C55" s="66">
        <v>0.75</v>
      </c>
      <c r="D55" s="66">
        <f>(E55/C55)*1000</f>
        <v>10000</v>
      </c>
      <c r="E55" s="66">
        <v>7.5</v>
      </c>
      <c r="F55" s="66">
        <v>3.17</v>
      </c>
      <c r="G55" s="66">
        <v>3.17</v>
      </c>
      <c r="H55" s="66">
        <f>(I55/G55)*1000</f>
        <v>11009.463722397475</v>
      </c>
      <c r="I55" s="66">
        <v>34.9</v>
      </c>
      <c r="J55" s="66"/>
      <c r="K55" s="66">
        <v>0.5</v>
      </c>
      <c r="L55" s="66">
        <v>0.5</v>
      </c>
      <c r="M55" s="66">
        <f>(N55/L55)*1000</f>
        <v>6000</v>
      </c>
      <c r="N55" s="66">
        <v>3</v>
      </c>
      <c r="O55" s="66">
        <v>0.32</v>
      </c>
      <c r="P55" s="66">
        <v>0.32</v>
      </c>
      <c r="Q55" s="66">
        <f>(R55/P55)*1000</f>
        <v>8000</v>
      </c>
      <c r="R55" s="68">
        <v>2.56</v>
      </c>
      <c r="S55" s="73" t="s">
        <v>23</v>
      </c>
    </row>
    <row r="56" spans="1:19" s="23" customFormat="1" ht="12.75" customHeight="1">
      <c r="A56" s="72" t="s">
        <v>82</v>
      </c>
      <c r="B56" s="66">
        <v>2.1</v>
      </c>
      <c r="C56" s="66">
        <v>2.1</v>
      </c>
      <c r="D56" s="66">
        <f>(E56/C56)*1000</f>
        <v>17999.999999999996</v>
      </c>
      <c r="E56" s="66">
        <v>37.8</v>
      </c>
      <c r="F56" s="66">
        <v>0</v>
      </c>
      <c r="G56" s="66">
        <v>0</v>
      </c>
      <c r="H56" s="66">
        <v>0</v>
      </c>
      <c r="I56" s="66">
        <v>0</v>
      </c>
      <c r="J56" s="66"/>
      <c r="K56" s="66">
        <v>0</v>
      </c>
      <c r="L56" s="66">
        <v>0</v>
      </c>
      <c r="M56" s="66">
        <v>0</v>
      </c>
      <c r="N56" s="66">
        <v>0</v>
      </c>
      <c r="O56" s="66">
        <v>1</v>
      </c>
      <c r="P56" s="66">
        <v>1</v>
      </c>
      <c r="Q56" s="66">
        <f>(R56/P56)*1000</f>
        <v>13000</v>
      </c>
      <c r="R56" s="68">
        <v>13</v>
      </c>
      <c r="S56" s="73" t="s">
        <v>24</v>
      </c>
    </row>
    <row r="57" spans="1:19" s="23" customFormat="1" ht="12.75" customHeight="1">
      <c r="A57" s="72" t="s">
        <v>83</v>
      </c>
      <c r="B57" s="66">
        <v>0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/>
      <c r="K57" s="66">
        <v>2</v>
      </c>
      <c r="L57" s="66">
        <v>2</v>
      </c>
      <c r="M57" s="66">
        <f>(N57/L57)*1000</f>
        <v>7500</v>
      </c>
      <c r="N57" s="66">
        <v>15</v>
      </c>
      <c r="O57" s="66">
        <v>0</v>
      </c>
      <c r="P57" s="66">
        <v>0</v>
      </c>
      <c r="Q57" s="66">
        <v>0</v>
      </c>
      <c r="R57" s="68">
        <v>0</v>
      </c>
      <c r="S57" s="73" t="s">
        <v>25</v>
      </c>
    </row>
    <row r="58" spans="1:57" s="23" customFormat="1" ht="12.75" customHeight="1">
      <c r="A58" s="72" t="s">
        <v>84</v>
      </c>
      <c r="B58" s="66">
        <v>0.9</v>
      </c>
      <c r="C58" s="75">
        <v>0.9</v>
      </c>
      <c r="D58" s="66">
        <f>(E58/C58)*1000</f>
        <v>35000</v>
      </c>
      <c r="E58" s="66">
        <v>31.5</v>
      </c>
      <c r="F58" s="66">
        <v>0.3</v>
      </c>
      <c r="G58" s="75">
        <v>0.3</v>
      </c>
      <c r="H58" s="66">
        <f>(I58/G58)*1000</f>
        <v>20000</v>
      </c>
      <c r="I58" s="75">
        <v>6</v>
      </c>
      <c r="J58" s="75"/>
      <c r="K58" s="75">
        <v>0</v>
      </c>
      <c r="L58" s="75">
        <v>0</v>
      </c>
      <c r="M58" s="66">
        <v>0</v>
      </c>
      <c r="N58" s="75">
        <v>0</v>
      </c>
      <c r="O58" s="75">
        <v>0</v>
      </c>
      <c r="P58" s="75">
        <v>0</v>
      </c>
      <c r="Q58" s="66">
        <v>0</v>
      </c>
      <c r="R58" s="68">
        <v>0</v>
      </c>
      <c r="S58" s="73" t="s">
        <v>26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19" s="23" customFormat="1" ht="12.75" customHeight="1">
      <c r="A59" s="76"/>
      <c r="B59" s="77"/>
      <c r="C59" s="77"/>
      <c r="D59" s="77"/>
      <c r="E59" s="77"/>
      <c r="F59" s="77"/>
      <c r="G59" s="77"/>
      <c r="H59" s="77"/>
      <c r="I59" s="77"/>
      <c r="J59" s="78"/>
      <c r="K59" s="77"/>
      <c r="L59" s="77"/>
      <c r="M59" s="77"/>
      <c r="N59" s="77"/>
      <c r="O59" s="77"/>
      <c r="P59" s="77"/>
      <c r="Q59" s="77"/>
      <c r="R59" s="79"/>
      <c r="S59" s="80"/>
    </row>
    <row r="60" spans="1:11" s="23" customFormat="1" ht="12.75" customHeight="1">
      <c r="A60" s="81" t="s">
        <v>85</v>
      </c>
      <c r="K60" s="81" t="s">
        <v>86</v>
      </c>
    </row>
    <row r="61" s="23" customFormat="1" ht="13.5" customHeight="1">
      <c r="A61" s="82"/>
    </row>
    <row r="62" s="23" customFormat="1" ht="13.5" customHeight="1"/>
    <row r="63" s="23" customFormat="1" ht="9" customHeight="1"/>
    <row r="64" s="23" customFormat="1" ht="11.25"/>
    <row r="65" s="23" customFormat="1" ht="11.25"/>
    <row r="66" s="23" customFormat="1" ht="11.25"/>
    <row r="67" s="23" customFormat="1" ht="11.25"/>
    <row r="68" s="23" customFormat="1" ht="11.25"/>
    <row r="69" s="23" customFormat="1" ht="11.25"/>
    <row r="70" s="23" customFormat="1" ht="11.25"/>
    <row r="71" s="23" customFormat="1" ht="11.25"/>
    <row r="72" s="23" customFormat="1" ht="11.25"/>
    <row r="73" s="23" customFormat="1" ht="11.25"/>
    <row r="74" s="23" customFormat="1" ht="11.25"/>
    <row r="75" s="23" customFormat="1" ht="11.25"/>
    <row r="76" s="23" customFormat="1" ht="11.25"/>
    <row r="77" s="23" customFormat="1" ht="11.25"/>
    <row r="78" s="23" customFormat="1" ht="11.25"/>
    <row r="79" s="23" customFormat="1" ht="11.25"/>
    <row r="80" s="23" customFormat="1" ht="11.25"/>
    <row r="81" s="23" customFormat="1" ht="11.25"/>
    <row r="82" spans="2:23" ht="15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</row>
    <row r="83" spans="2:23" ht="15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</row>
    <row r="84" spans="2:23" ht="15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</row>
    <row r="85" spans="2:23" ht="15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</row>
    <row r="86" spans="2:23" ht="15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</row>
    <row r="87" spans="2:23" ht="15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</row>
    <row r="88" spans="2:23" ht="15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</row>
    <row r="89" spans="2:23" ht="15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</row>
    <row r="90" spans="2:23" ht="15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</row>
    <row r="91" spans="2:23" ht="15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</row>
    <row r="92" spans="2:23" ht="15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</row>
    <row r="93" spans="2:23" ht="15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</row>
    <row r="94" spans="2:23" ht="15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</row>
    <row r="95" spans="2:23" ht="15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</sheetData>
  <mergeCells count="6">
    <mergeCell ref="A7:A8"/>
    <mergeCell ref="S7:S8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2002-07-08T01:47:22Z</dcterms:created>
  <dcterms:modified xsi:type="dcterms:W3CDTF">2002-07-08T01:47:23Z</dcterms:modified>
  <cp:category/>
  <cp:version/>
  <cp:contentType/>
  <cp:contentStatus/>
</cp:coreProperties>
</file>