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洋香瓜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<sst xmlns="http://schemas.openxmlformats.org/spreadsheetml/2006/main" count="138" uniqueCount="89">
  <si>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</si>
  <si>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</si>
  <si>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</si>
  <si>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</si>
  <si>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</si>
  <si>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</si>
  <si>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</si>
  <si>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</si>
  <si>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</si>
  <si>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</si>
  <si>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</si>
  <si>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</si>
  <si>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</si>
  <si>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</si>
  <si>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</si>
  <si>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</si>
  <si>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</si>
  <si>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</si>
  <si>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</si>
  <si>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</si>
  <si>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</si>
  <si>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</si>
  <si>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</si>
  <si>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</si>
  <si>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</si>
  <si>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84     90</t>
    </r>
    <r>
      <rPr>
        <sz val="8"/>
        <rFont val="標楷體"/>
        <family val="4"/>
      </rPr>
      <t>年農業統計年報</t>
    </r>
  </si>
  <si>
    <t xml:space="preserve">AG. STATISTICS YEARBOOK 2001     85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</si>
  <si>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</si>
  <si>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</si>
  <si>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(17) </t>
    </r>
    <r>
      <rPr>
        <sz val="10"/>
        <rFont val="標楷體"/>
        <family val="4"/>
      </rPr>
      <t>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瓜</t>
    </r>
  </si>
  <si>
    <t xml:space="preserve">  (17) Cantaloupes</t>
  </si>
  <si>
    <r>
      <t>洋</t>
    </r>
    <r>
      <rPr>
        <sz val="8"/>
        <rFont val="Times New Roman"/>
        <family val="1"/>
      </rPr>
      <t xml:space="preserve">                       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                          </t>
    </r>
    <r>
      <rPr>
        <sz val="8"/>
        <rFont val="標楷體"/>
        <family val="4"/>
      </rPr>
      <t>瓜</t>
    </r>
  </si>
  <si>
    <t>Cantaloupes</t>
  </si>
  <si>
    <r>
      <t>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</si>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</sst>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 applyProtection="1">
      <alignment horizontal="right"/>
      <protection locked="0"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6" fontId="7" fillId="0" borderId="0" xfId="16" applyNumberFormat="1" applyFont="1" applyBorder="1" applyProtection="1">
      <alignment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2" xfId="17" applyFont="1" applyBorder="1" applyAlignment="1" applyProtection="1" quotePrefix="1">
      <alignment horizontal="center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1" fontId="7" fillId="0" borderId="0" xfId="16" applyNumberFormat="1" applyFont="1" applyAlignment="1" applyProtection="1">
      <alignment horizontal="right"/>
      <protection locked="0"/>
    </xf>
    <xf numFmtId="181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6" fillId="0" borderId="9" xfId="18" applyFont="1" applyBorder="1" applyAlignment="1">
      <alignment horizontal="center" vertical="center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right"/>
      <protection/>
    </xf>
    <xf numFmtId="0" fontId="7" fillId="0" borderId="1" xfId="16" applyFont="1" applyBorder="1" applyAlignment="1">
      <alignment horizontal="left" indent="1"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16" applyFont="1" applyAlignment="1">
      <alignment horizontal="right" vertical="center"/>
      <protection/>
    </xf>
    <xf numFmtId="0" fontId="7" fillId="0" borderId="0" xfId="16" applyFont="1" applyAlignment="1">
      <alignment horizontal="left" vertical="center" indent="1"/>
      <protection/>
    </xf>
    <xf numFmtId="0" fontId="7" fillId="0" borderId="0" xfId="16" applyFont="1" applyAlignment="1">
      <alignment horizontal="right"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horizontal="right"/>
      <protection/>
    </xf>
    <xf numFmtId="0" fontId="12" fillId="0" borderId="0" xfId="16" applyFont="1" applyAlignment="1">
      <alignment horizontal="left" indent="1"/>
      <protection/>
    </xf>
  </cellXfs>
  <cellStyles count="12">
    <cellStyle name="Normal" xfId="0"/>
    <cellStyle name="一般_263" xfId="15"/>
    <cellStyle name="一般_26H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9"/>
  <sheetViews>
    <sheetView tabSelected="1" workbookViewId="0" topLeftCell="A1">
      <selection activeCell="S27" sqref="S27"/>
    </sheetView>
  </sheetViews>
  <sheetFormatPr defaultColWidth="9.00390625" defaultRowHeight="16.5"/>
  <cols>
    <col min="1" max="1" width="18.875" style="85" customWidth="1"/>
    <col min="2" max="9" width="8.125" style="85" customWidth="1"/>
    <col min="10" max="10" width="16.125" style="85" customWidth="1"/>
    <col min="11" max="18" width="8.125" style="85" customWidth="1"/>
    <col min="19" max="19" width="18.875" style="85" customWidth="1"/>
    <col min="20" max="16384" width="9.50390625" style="85" customWidth="1"/>
  </cols>
  <sheetData>
    <row r="1" spans="1:19" s="2" customFormat="1" ht="10.5" customHeight="1">
      <c r="A1" s="1" t="s">
        <v>25</v>
      </c>
      <c r="Q1" s="3"/>
      <c r="S1" s="3" t="s">
        <v>26</v>
      </c>
    </row>
    <row r="2" spans="1:19" s="6" customFormat="1" ht="27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5"/>
      <c r="K2" s="4" t="s">
        <v>28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29</v>
      </c>
      <c r="B3" s="7"/>
      <c r="C3" s="7"/>
      <c r="D3" s="7"/>
      <c r="E3" s="7"/>
      <c r="F3" s="7"/>
      <c r="G3" s="7"/>
      <c r="H3" s="7"/>
      <c r="I3" s="7"/>
      <c r="J3" s="8"/>
      <c r="K3" s="7" t="s">
        <v>30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31</v>
      </c>
      <c r="C5" s="15"/>
      <c r="D5" s="15"/>
      <c r="E5" s="15"/>
      <c r="F5" s="15"/>
      <c r="G5" s="15"/>
      <c r="H5" s="15"/>
      <c r="I5" s="15"/>
      <c r="J5" s="16"/>
      <c r="K5" s="17" t="s">
        <v>32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33</v>
      </c>
      <c r="C6" s="22"/>
      <c r="D6" s="23"/>
      <c r="E6" s="24"/>
      <c r="F6" s="21" t="s">
        <v>34</v>
      </c>
      <c r="G6" s="22"/>
      <c r="H6" s="23"/>
      <c r="I6" s="24"/>
      <c r="J6" s="19"/>
      <c r="K6" s="21" t="s">
        <v>35</v>
      </c>
      <c r="L6" s="23"/>
      <c r="M6" s="23"/>
      <c r="N6" s="24"/>
      <c r="O6" s="21" t="s">
        <v>36</v>
      </c>
      <c r="P6" s="23"/>
      <c r="Q6" s="23"/>
      <c r="R6" s="25"/>
      <c r="S6" s="19"/>
    </row>
    <row r="7" spans="1:19" s="20" customFormat="1" ht="9.75" customHeight="1">
      <c r="A7" s="26" t="s">
        <v>37</v>
      </c>
      <c r="B7" s="27" t="s">
        <v>0</v>
      </c>
      <c r="C7" s="27"/>
      <c r="D7" s="27"/>
      <c r="E7" s="28"/>
      <c r="F7" s="27" t="s">
        <v>1</v>
      </c>
      <c r="G7" s="18"/>
      <c r="H7" s="27"/>
      <c r="I7" s="28"/>
      <c r="J7" s="29"/>
      <c r="K7" s="27" t="s">
        <v>2</v>
      </c>
      <c r="L7" s="27"/>
      <c r="M7" s="27"/>
      <c r="N7" s="28"/>
      <c r="O7" s="30" t="s">
        <v>3</v>
      </c>
      <c r="P7" s="31"/>
      <c r="Q7" s="31"/>
      <c r="R7" s="32"/>
      <c r="S7" s="33" t="s">
        <v>38</v>
      </c>
    </row>
    <row r="8" spans="1:19" s="20" customFormat="1" ht="9.75" customHeight="1">
      <c r="A8" s="34"/>
      <c r="B8" s="35" t="s">
        <v>39</v>
      </c>
      <c r="C8" s="36" t="s">
        <v>40</v>
      </c>
      <c r="D8" s="36" t="s">
        <v>41</v>
      </c>
      <c r="E8" s="36" t="s">
        <v>42</v>
      </c>
      <c r="F8" s="35" t="s">
        <v>39</v>
      </c>
      <c r="G8" s="36" t="s">
        <v>40</v>
      </c>
      <c r="H8" s="36" t="s">
        <v>41</v>
      </c>
      <c r="I8" s="36" t="s">
        <v>42</v>
      </c>
      <c r="J8" s="37"/>
      <c r="K8" s="38" t="s">
        <v>43</v>
      </c>
      <c r="L8" s="36" t="s">
        <v>40</v>
      </c>
      <c r="M8" s="36" t="s">
        <v>44</v>
      </c>
      <c r="N8" s="36" t="s">
        <v>42</v>
      </c>
      <c r="O8" s="35" t="s">
        <v>45</v>
      </c>
      <c r="P8" s="36" t="s">
        <v>40</v>
      </c>
      <c r="Q8" s="36" t="s">
        <v>44</v>
      </c>
      <c r="R8" s="39" t="s">
        <v>42</v>
      </c>
      <c r="S8" s="40"/>
    </row>
    <row r="9" spans="1:19" s="20" customFormat="1" ht="8.25" customHeight="1">
      <c r="A9" s="13"/>
      <c r="B9" s="38"/>
      <c r="C9" s="38" t="s">
        <v>4</v>
      </c>
      <c r="D9" s="41"/>
      <c r="E9" s="41"/>
      <c r="F9" s="38"/>
      <c r="G9" s="38" t="s">
        <v>4</v>
      </c>
      <c r="H9" s="41"/>
      <c r="I9" s="41"/>
      <c r="J9" s="19"/>
      <c r="K9" s="38"/>
      <c r="L9" s="38" t="s">
        <v>4</v>
      </c>
      <c r="M9" s="41"/>
      <c r="N9" s="41"/>
      <c r="O9" s="38"/>
      <c r="P9" s="38" t="s">
        <v>4</v>
      </c>
      <c r="Q9" s="41"/>
      <c r="R9" s="13"/>
      <c r="S9" s="19"/>
    </row>
    <row r="10" spans="1:19" s="20" customFormat="1" ht="9" customHeight="1">
      <c r="A10" s="42"/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5</v>
      </c>
      <c r="G10" s="43" t="s">
        <v>6</v>
      </c>
      <c r="H10" s="43" t="s">
        <v>7</v>
      </c>
      <c r="I10" s="43" t="s">
        <v>8</v>
      </c>
      <c r="J10" s="37"/>
      <c r="K10" s="43" t="s">
        <v>9</v>
      </c>
      <c r="L10" s="43" t="s">
        <v>6</v>
      </c>
      <c r="M10" s="43" t="s">
        <v>7</v>
      </c>
      <c r="N10" s="43" t="s">
        <v>8</v>
      </c>
      <c r="O10" s="43" t="s">
        <v>5</v>
      </c>
      <c r="P10" s="43" t="s">
        <v>6</v>
      </c>
      <c r="Q10" s="43" t="s">
        <v>7</v>
      </c>
      <c r="R10" s="44" t="s">
        <v>8</v>
      </c>
      <c r="S10" s="45"/>
    </row>
    <row r="11" spans="1:19" s="52" customFormat="1" ht="9" customHeight="1">
      <c r="A11" s="46"/>
      <c r="B11" s="47" t="s">
        <v>10</v>
      </c>
      <c r="C11" s="47" t="s">
        <v>10</v>
      </c>
      <c r="D11" s="47" t="s">
        <v>10</v>
      </c>
      <c r="E11" s="47" t="s">
        <v>10</v>
      </c>
      <c r="F11" s="47" t="s">
        <v>10</v>
      </c>
      <c r="G11" s="47" t="s">
        <v>10</v>
      </c>
      <c r="H11" s="47" t="s">
        <v>10</v>
      </c>
      <c r="I11" s="47" t="s">
        <v>10</v>
      </c>
      <c r="J11" s="48"/>
      <c r="K11" s="47" t="s">
        <v>11</v>
      </c>
      <c r="L11" s="47" t="s">
        <v>11</v>
      </c>
      <c r="M11" s="47" t="s">
        <v>11</v>
      </c>
      <c r="N11" s="47" t="s">
        <v>11</v>
      </c>
      <c r="O11" s="47" t="s">
        <v>12</v>
      </c>
      <c r="P11" s="49" t="s">
        <v>12</v>
      </c>
      <c r="Q11" s="47" t="s">
        <v>12</v>
      </c>
      <c r="R11" s="50" t="s">
        <v>12</v>
      </c>
      <c r="S11" s="51"/>
    </row>
    <row r="12" spans="1:19" s="52" customFormat="1" ht="7.5" customHeight="1">
      <c r="A12" s="46"/>
      <c r="B12" s="53" t="s">
        <v>13</v>
      </c>
      <c r="C12" s="53" t="s">
        <v>13</v>
      </c>
      <c r="D12" s="53" t="s">
        <v>13</v>
      </c>
      <c r="E12" s="53" t="s">
        <v>13</v>
      </c>
      <c r="F12" s="53" t="s">
        <v>13</v>
      </c>
      <c r="G12" s="53" t="s">
        <v>13</v>
      </c>
      <c r="H12" s="53" t="s">
        <v>13</v>
      </c>
      <c r="I12" s="53" t="s">
        <v>13</v>
      </c>
      <c r="J12" s="48"/>
      <c r="K12" s="53" t="s">
        <v>14</v>
      </c>
      <c r="L12" s="53" t="s">
        <v>14</v>
      </c>
      <c r="M12" s="53" t="s">
        <v>14</v>
      </c>
      <c r="N12" s="53" t="s">
        <v>14</v>
      </c>
      <c r="O12" s="53" t="s">
        <v>15</v>
      </c>
      <c r="P12" s="53" t="s">
        <v>15</v>
      </c>
      <c r="Q12" s="53" t="s">
        <v>15</v>
      </c>
      <c r="R12" s="54" t="s">
        <v>15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4667</v>
      </c>
      <c r="C15" s="55">
        <v>2219</v>
      </c>
      <c r="D15" s="55">
        <v>1217</v>
      </c>
      <c r="E15" s="55">
        <v>1231</v>
      </c>
      <c r="F15" s="55">
        <v>4520</v>
      </c>
      <c r="G15" s="55">
        <v>2215</v>
      </c>
      <c r="H15" s="55">
        <v>1146</v>
      </c>
      <c r="I15" s="55">
        <v>1159</v>
      </c>
      <c r="J15" s="56"/>
      <c r="K15" s="55">
        <v>14362</v>
      </c>
      <c r="L15" s="55">
        <v>17054</v>
      </c>
      <c r="M15" s="55">
        <v>11332</v>
      </c>
      <c r="N15" s="55">
        <v>12212</v>
      </c>
      <c r="O15" s="55">
        <v>64935</v>
      </c>
      <c r="P15" s="55">
        <v>37790</v>
      </c>
      <c r="Q15" s="55">
        <v>12983</v>
      </c>
      <c r="R15" s="57">
        <v>14162</v>
      </c>
      <c r="S15" s="58" t="e">
        <f>"        "&amp;A16+1910</f>
        <v>#VALUE!</v>
      </c>
    </row>
    <row r="16" spans="1:19" s="20" customFormat="1" ht="9.75" customHeight="1" hidden="1">
      <c r="A16" s="59" t="s">
        <v>46</v>
      </c>
      <c r="B16" s="55">
        <v>7062</v>
      </c>
      <c r="C16" s="55">
        <v>2912</v>
      </c>
      <c r="D16" s="55">
        <v>2523</v>
      </c>
      <c r="E16" s="55">
        <v>1627</v>
      </c>
      <c r="F16" s="55">
        <v>7054</v>
      </c>
      <c r="G16" s="55">
        <v>2912</v>
      </c>
      <c r="H16" s="55">
        <v>2515</v>
      </c>
      <c r="I16" s="55">
        <v>1627</v>
      </c>
      <c r="J16" s="55"/>
      <c r="K16" s="55">
        <v>15093</v>
      </c>
      <c r="L16" s="55">
        <v>16606</v>
      </c>
      <c r="M16" s="55">
        <v>14097</v>
      </c>
      <c r="N16" s="55">
        <v>13927</v>
      </c>
      <c r="O16" s="55">
        <v>106442</v>
      </c>
      <c r="P16" s="55">
        <v>48319</v>
      </c>
      <c r="Q16" s="55">
        <v>35452</v>
      </c>
      <c r="R16" s="57">
        <v>22671</v>
      </c>
      <c r="S16" s="60">
        <v>1991</v>
      </c>
    </row>
    <row r="17" spans="1:19" s="20" customFormat="1" ht="9.75" customHeight="1">
      <c r="A17" s="59" t="s">
        <v>47</v>
      </c>
      <c r="B17" s="55">
        <v>8235</v>
      </c>
      <c r="C17" s="55">
        <v>3196</v>
      </c>
      <c r="D17" s="55">
        <v>3036</v>
      </c>
      <c r="E17" s="55">
        <v>2003</v>
      </c>
      <c r="F17" s="55">
        <v>7711</v>
      </c>
      <c r="G17" s="55">
        <v>3189</v>
      </c>
      <c r="H17" s="55">
        <v>3006</v>
      </c>
      <c r="I17" s="55">
        <v>1516</v>
      </c>
      <c r="J17" s="55"/>
      <c r="K17" s="55">
        <v>14508</v>
      </c>
      <c r="L17" s="55">
        <v>15286</v>
      </c>
      <c r="M17" s="55">
        <v>14028</v>
      </c>
      <c r="N17" s="55">
        <v>13823</v>
      </c>
      <c r="O17" s="55">
        <v>111905</v>
      </c>
      <c r="P17" s="55">
        <v>48736</v>
      </c>
      <c r="Q17" s="55">
        <v>42203</v>
      </c>
      <c r="R17" s="57">
        <v>20966</v>
      </c>
      <c r="S17" s="60">
        <v>1992</v>
      </c>
    </row>
    <row r="18" spans="1:19" s="20" customFormat="1" ht="9.75" customHeight="1">
      <c r="A18" s="61">
        <v>82</v>
      </c>
      <c r="B18" s="55">
        <v>8649</v>
      </c>
      <c r="C18" s="55">
        <v>3502</v>
      </c>
      <c r="D18" s="55">
        <v>3302</v>
      </c>
      <c r="E18" s="55">
        <v>1845</v>
      </c>
      <c r="F18" s="55">
        <v>8598</v>
      </c>
      <c r="G18" s="55">
        <v>3501</v>
      </c>
      <c r="H18" s="55">
        <v>3252</v>
      </c>
      <c r="I18" s="55">
        <v>1845</v>
      </c>
      <c r="J18" s="55"/>
      <c r="K18" s="55">
        <v>14087</v>
      </c>
      <c r="L18" s="55">
        <v>15110</v>
      </c>
      <c r="M18" s="55">
        <v>13018</v>
      </c>
      <c r="N18" s="55">
        <v>14032</v>
      </c>
      <c r="O18" s="55">
        <v>121138</v>
      </c>
      <c r="P18" s="55">
        <v>52892</v>
      </c>
      <c r="Q18" s="55">
        <v>42349</v>
      </c>
      <c r="R18" s="62">
        <v>25897</v>
      </c>
      <c r="S18" s="60">
        <v>1993</v>
      </c>
    </row>
    <row r="19" spans="1:19" s="20" customFormat="1" ht="9.75" customHeight="1">
      <c r="A19" s="61">
        <v>83</v>
      </c>
      <c r="B19" s="55">
        <v>7202</v>
      </c>
      <c r="C19" s="55">
        <v>3077</v>
      </c>
      <c r="D19" s="55">
        <v>2916</v>
      </c>
      <c r="E19" s="55">
        <v>1209</v>
      </c>
      <c r="F19" s="55">
        <v>7190</v>
      </c>
      <c r="G19" s="55">
        <v>3077</v>
      </c>
      <c r="H19" s="55">
        <v>2909</v>
      </c>
      <c r="I19" s="55">
        <v>1204</v>
      </c>
      <c r="J19" s="55"/>
      <c r="K19" s="55">
        <v>13956</v>
      </c>
      <c r="L19" s="55">
        <v>14472</v>
      </c>
      <c r="M19" s="55">
        <v>13695</v>
      </c>
      <c r="N19" s="55">
        <v>13267</v>
      </c>
      <c r="O19" s="55">
        <v>100347</v>
      </c>
      <c r="P19" s="55">
        <v>44531</v>
      </c>
      <c r="Q19" s="55">
        <v>39848</v>
      </c>
      <c r="R19" s="62">
        <v>15968</v>
      </c>
      <c r="S19" s="60">
        <v>1994</v>
      </c>
    </row>
    <row r="20" spans="1:19" s="20" customFormat="1" ht="9.75" customHeight="1">
      <c r="A20" s="61">
        <v>84</v>
      </c>
      <c r="B20" s="55">
        <v>7591</v>
      </c>
      <c r="C20" s="55">
        <v>3122</v>
      </c>
      <c r="D20" s="55">
        <v>2991</v>
      </c>
      <c r="E20" s="55">
        <v>1478</v>
      </c>
      <c r="F20" s="55">
        <v>7591</v>
      </c>
      <c r="G20" s="55">
        <v>3122</v>
      </c>
      <c r="H20" s="55">
        <v>2991</v>
      </c>
      <c r="I20" s="55">
        <v>1478</v>
      </c>
      <c r="J20" s="55"/>
      <c r="K20" s="55">
        <v>14148</v>
      </c>
      <c r="L20" s="55">
        <v>14129</v>
      </c>
      <c r="M20" s="55">
        <v>14109</v>
      </c>
      <c r="N20" s="55">
        <v>14268</v>
      </c>
      <c r="O20" s="55">
        <v>107394</v>
      </c>
      <c r="P20" s="55">
        <v>44092</v>
      </c>
      <c r="Q20" s="55">
        <v>42207</v>
      </c>
      <c r="R20" s="62">
        <v>21095</v>
      </c>
      <c r="S20" s="60">
        <v>1995</v>
      </c>
    </row>
    <row r="21" spans="1:19" s="20" customFormat="1" ht="9.75" customHeight="1">
      <c r="A21" s="61">
        <v>85</v>
      </c>
      <c r="B21" s="55">
        <v>8349</v>
      </c>
      <c r="C21" s="55">
        <v>3399</v>
      </c>
      <c r="D21" s="55">
        <v>3275</v>
      </c>
      <c r="E21" s="55">
        <v>1675</v>
      </c>
      <c r="F21" s="55">
        <v>8273</v>
      </c>
      <c r="G21" s="55">
        <v>3399</v>
      </c>
      <c r="H21" s="55">
        <v>3256</v>
      </c>
      <c r="I21" s="55">
        <v>1618</v>
      </c>
      <c r="J21" s="55"/>
      <c r="K21" s="55">
        <v>14689</v>
      </c>
      <c r="L21" s="55">
        <v>14077</v>
      </c>
      <c r="M21" s="55">
        <v>14905</v>
      </c>
      <c r="N21" s="55">
        <v>15540</v>
      </c>
      <c r="O21" s="55">
        <v>121508</v>
      </c>
      <c r="P21" s="55">
        <v>47852</v>
      </c>
      <c r="Q21" s="55">
        <v>48524</v>
      </c>
      <c r="R21" s="62">
        <v>25132</v>
      </c>
      <c r="S21" s="60">
        <v>1996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62"/>
      <c r="S22" s="60"/>
    </row>
    <row r="23" spans="1:19" s="20" customFormat="1" ht="9.75" customHeight="1">
      <c r="A23" s="61">
        <v>86</v>
      </c>
      <c r="B23" s="55">
        <v>8131</v>
      </c>
      <c r="C23" s="55">
        <v>3488</v>
      </c>
      <c r="D23" s="55">
        <v>3025</v>
      </c>
      <c r="E23" s="55">
        <v>1618</v>
      </c>
      <c r="F23" s="55">
        <v>7912</v>
      </c>
      <c r="G23" s="55">
        <v>3488</v>
      </c>
      <c r="H23" s="55">
        <v>2841</v>
      </c>
      <c r="I23" s="55">
        <v>1583</v>
      </c>
      <c r="J23" s="55"/>
      <c r="K23" s="55">
        <v>15352</v>
      </c>
      <c r="L23" s="55">
        <v>14633</v>
      </c>
      <c r="M23" s="55">
        <v>15970</v>
      </c>
      <c r="N23" s="55">
        <v>15825</v>
      </c>
      <c r="O23" s="55">
        <v>121466</v>
      </c>
      <c r="P23" s="55">
        <v>51036</v>
      </c>
      <c r="Q23" s="55">
        <v>45382</v>
      </c>
      <c r="R23" s="62">
        <v>25048</v>
      </c>
      <c r="S23" s="60">
        <v>1997</v>
      </c>
    </row>
    <row r="24" spans="1:19" s="20" customFormat="1" ht="9.75" customHeight="1">
      <c r="A24" s="63">
        <v>87</v>
      </c>
      <c r="B24" s="55">
        <v>8088</v>
      </c>
      <c r="C24" s="55">
        <v>3532</v>
      </c>
      <c r="D24" s="55">
        <v>2710</v>
      </c>
      <c r="E24" s="55">
        <v>1846</v>
      </c>
      <c r="F24" s="55">
        <v>7953</v>
      </c>
      <c r="G24" s="55">
        <v>3529</v>
      </c>
      <c r="H24" s="55">
        <v>2700</v>
      </c>
      <c r="I24" s="55">
        <v>1724</v>
      </c>
      <c r="J24" s="55"/>
      <c r="K24" s="55">
        <v>11754</v>
      </c>
      <c r="L24" s="55">
        <v>9879</v>
      </c>
      <c r="M24" s="55">
        <v>12743</v>
      </c>
      <c r="N24" s="55">
        <v>14044</v>
      </c>
      <c r="O24" s="55">
        <v>93502</v>
      </c>
      <c r="P24" s="55">
        <v>34881</v>
      </c>
      <c r="Q24" s="55">
        <v>34415</v>
      </c>
      <c r="R24" s="62">
        <v>24206</v>
      </c>
      <c r="S24" s="60">
        <v>1998</v>
      </c>
    </row>
    <row r="25" spans="1:19" s="20" customFormat="1" ht="9.75" customHeight="1">
      <c r="A25" s="61">
        <v>88</v>
      </c>
      <c r="B25" s="55">
        <v>7041</v>
      </c>
      <c r="C25" s="55">
        <v>3172</v>
      </c>
      <c r="D25" s="55">
        <v>2773</v>
      </c>
      <c r="E25" s="55">
        <v>1096</v>
      </c>
      <c r="F25" s="55">
        <v>7026</v>
      </c>
      <c r="G25" s="55">
        <v>3172</v>
      </c>
      <c r="H25" s="55">
        <v>2759</v>
      </c>
      <c r="I25" s="55">
        <v>1095</v>
      </c>
      <c r="J25" s="55"/>
      <c r="K25" s="55">
        <v>14731</v>
      </c>
      <c r="L25" s="55">
        <v>13810</v>
      </c>
      <c r="M25" s="55">
        <v>15339</v>
      </c>
      <c r="N25" s="55">
        <v>15866</v>
      </c>
      <c r="O25" s="55">
        <v>103536</v>
      </c>
      <c r="P25" s="55">
        <v>43816</v>
      </c>
      <c r="Q25" s="55">
        <v>42356</v>
      </c>
      <c r="R25" s="57">
        <v>17364</v>
      </c>
      <c r="S25" s="60">
        <v>1999</v>
      </c>
    </row>
    <row r="26" spans="1:19" s="20" customFormat="1" ht="9.75" customHeight="1">
      <c r="A26" s="61">
        <v>89</v>
      </c>
      <c r="B26" s="55">
        <v>6448</v>
      </c>
      <c r="C26" s="55">
        <v>2882</v>
      </c>
      <c r="D26" s="55">
        <v>2302</v>
      </c>
      <c r="E26" s="55">
        <v>1264</v>
      </c>
      <c r="F26" s="55">
        <v>6354</v>
      </c>
      <c r="G26" s="55">
        <v>2882</v>
      </c>
      <c r="H26" s="55">
        <v>2293</v>
      </c>
      <c r="I26" s="55">
        <v>1179</v>
      </c>
      <c r="J26" s="55"/>
      <c r="K26" s="55">
        <v>14178</v>
      </c>
      <c r="L26" s="55">
        <v>12408</v>
      </c>
      <c r="M26" s="55">
        <v>16043</v>
      </c>
      <c r="N26" s="55">
        <v>14879</v>
      </c>
      <c r="O26" s="55">
        <v>90074</v>
      </c>
      <c r="P26" s="55">
        <v>35756</v>
      </c>
      <c r="Q26" s="55">
        <v>36760</v>
      </c>
      <c r="R26" s="57">
        <v>17558</v>
      </c>
      <c r="S26" s="60">
        <v>2000</v>
      </c>
    </row>
    <row r="27" spans="1:19" s="67" customFormat="1" ht="9.75" customHeight="1">
      <c r="A27" s="64">
        <v>90</v>
      </c>
      <c r="B27" s="65">
        <f aca="true" t="shared" si="0" ref="B27:I27">B29+B31+B33</f>
        <v>6607.400000000001</v>
      </c>
      <c r="C27" s="65">
        <f t="shared" si="0"/>
        <v>2818.5599999999995</v>
      </c>
      <c r="D27" s="65">
        <f t="shared" si="0"/>
        <v>2234.12</v>
      </c>
      <c r="E27" s="65">
        <f t="shared" si="0"/>
        <v>1554.7199999999998</v>
      </c>
      <c r="F27" s="65">
        <f t="shared" si="0"/>
        <v>6342.3200000000015</v>
      </c>
      <c r="G27" s="65">
        <f t="shared" si="0"/>
        <v>2803.6099999999997</v>
      </c>
      <c r="H27" s="65">
        <f t="shared" si="0"/>
        <v>2182.42</v>
      </c>
      <c r="I27" s="65">
        <f t="shared" si="0"/>
        <v>1356.29</v>
      </c>
      <c r="J27" s="65"/>
      <c r="K27" s="65">
        <f>(O27/F27)*1000</f>
        <v>13728.102965476352</v>
      </c>
      <c r="L27" s="65">
        <f>(P27/G27)*1000</f>
        <v>12817.906199507064</v>
      </c>
      <c r="M27" s="65">
        <f>(Q27/H27)*1000</f>
        <v>15467.9667525041</v>
      </c>
      <c r="N27" s="65">
        <f>(R27/I27)*1000</f>
        <v>12809.953623487601</v>
      </c>
      <c r="O27" s="65">
        <f>O29+O31+O33</f>
        <v>87068.022</v>
      </c>
      <c r="P27" s="65">
        <f>P29+P31+P33</f>
        <v>35936.409999999996</v>
      </c>
      <c r="Q27" s="65">
        <f>Q29+Q31+Q33</f>
        <v>33757.6</v>
      </c>
      <c r="R27" s="65">
        <f>R29+R31+R33</f>
        <v>17374.012</v>
      </c>
      <c r="S27" s="66">
        <v>2001</v>
      </c>
    </row>
    <row r="28" spans="1:19" s="20" customFormat="1" ht="9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1"/>
    </row>
    <row r="29" spans="1:19" s="2" customFormat="1" ht="13.5" customHeight="1">
      <c r="A29" s="39" t="s">
        <v>16</v>
      </c>
      <c r="B29" s="69">
        <f>SUM(C29:E29)</f>
        <v>0</v>
      </c>
      <c r="C29" s="69">
        <v>0</v>
      </c>
      <c r="D29" s="69">
        <v>0</v>
      </c>
      <c r="E29" s="69">
        <v>0</v>
      </c>
      <c r="F29" s="69">
        <f>SUM(G29:I29)</f>
        <v>0</v>
      </c>
      <c r="G29" s="69">
        <v>0</v>
      </c>
      <c r="H29" s="69">
        <v>0</v>
      </c>
      <c r="I29" s="69">
        <v>0</v>
      </c>
      <c r="J29" s="69"/>
      <c r="K29" s="69">
        <v>0</v>
      </c>
      <c r="L29" s="69">
        <v>0</v>
      </c>
      <c r="M29" s="69">
        <v>0</v>
      </c>
      <c r="N29" s="69">
        <v>0</v>
      </c>
      <c r="O29" s="69">
        <f>SUM(P29:R29)</f>
        <v>0</v>
      </c>
      <c r="P29" s="69">
        <v>0</v>
      </c>
      <c r="Q29" s="69">
        <v>0</v>
      </c>
      <c r="R29" s="70">
        <v>0</v>
      </c>
      <c r="S29" s="72" t="s">
        <v>48</v>
      </c>
    </row>
    <row r="30" spans="1:19" s="2" customFormat="1" ht="13.5" customHeight="1">
      <c r="A30" s="3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2"/>
    </row>
    <row r="31" spans="1:19" s="2" customFormat="1" ht="13.5" customHeight="1">
      <c r="A31" s="39" t="s">
        <v>17</v>
      </c>
      <c r="B31" s="69">
        <f>SUM(C31:E31)</f>
        <v>1.3199999999999998</v>
      </c>
      <c r="C31" s="69">
        <v>0.1</v>
      </c>
      <c r="D31" s="69">
        <v>0.37</v>
      </c>
      <c r="E31" s="69">
        <v>0.85</v>
      </c>
      <c r="F31" s="69">
        <f>SUM(G31:I31)</f>
        <v>1.17</v>
      </c>
      <c r="G31" s="69">
        <v>0.1</v>
      </c>
      <c r="H31" s="69">
        <v>0.37</v>
      </c>
      <c r="I31" s="69">
        <v>0.7</v>
      </c>
      <c r="J31" s="69"/>
      <c r="K31" s="69">
        <f>(O31/F31)*1000</f>
        <v>16341.88034188034</v>
      </c>
      <c r="L31" s="69">
        <f>(P31/G31)*1000</f>
        <v>11000</v>
      </c>
      <c r="M31" s="69">
        <f>(Q31/H31)*1000</f>
        <v>14648.648648648648</v>
      </c>
      <c r="N31" s="69">
        <f>(R31/I31)*1000</f>
        <v>18000</v>
      </c>
      <c r="O31" s="69">
        <f>SUM(P31:R31)</f>
        <v>19.119999999999997</v>
      </c>
      <c r="P31" s="69">
        <v>1.1</v>
      </c>
      <c r="Q31" s="69">
        <v>5.42</v>
      </c>
      <c r="R31" s="70">
        <v>12.6</v>
      </c>
      <c r="S31" s="72" t="s">
        <v>49</v>
      </c>
    </row>
    <row r="32" spans="1:19" s="2" customFormat="1" ht="13.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2"/>
    </row>
    <row r="33" spans="1:19" s="2" customFormat="1" ht="13.5" customHeight="1">
      <c r="A33" s="39" t="s">
        <v>18</v>
      </c>
      <c r="B33" s="69">
        <f aca="true" t="shared" si="1" ref="B33:I33">SUM(B35:B58)</f>
        <v>6606.080000000001</v>
      </c>
      <c r="C33" s="69">
        <f t="shared" si="1"/>
        <v>2818.4599999999996</v>
      </c>
      <c r="D33" s="69">
        <f t="shared" si="1"/>
        <v>2233.75</v>
      </c>
      <c r="E33" s="69">
        <f t="shared" si="1"/>
        <v>1553.87</v>
      </c>
      <c r="F33" s="69">
        <f t="shared" si="1"/>
        <v>6341.1500000000015</v>
      </c>
      <c r="G33" s="69">
        <f t="shared" si="1"/>
        <v>2803.5099999999998</v>
      </c>
      <c r="H33" s="69">
        <f t="shared" si="1"/>
        <v>2182.05</v>
      </c>
      <c r="I33" s="69">
        <f t="shared" si="1"/>
        <v>1355.59</v>
      </c>
      <c r="J33" s="69"/>
      <c r="K33" s="69">
        <f>(O33/F33)*1000</f>
        <v>13727.62069971535</v>
      </c>
      <c r="L33" s="69">
        <f>(P33/G33)*1000</f>
        <v>12817.971043441972</v>
      </c>
      <c r="M33" s="69">
        <f>(Q33/H33)*1000</f>
        <v>15468.105680438119</v>
      </c>
      <c r="N33" s="69">
        <f>(R33/I33)*1000</f>
        <v>12807.273585671184</v>
      </c>
      <c r="O33" s="69">
        <f>SUM(O35:O58)</f>
        <v>87048.902</v>
      </c>
      <c r="P33" s="69">
        <f>SUM(P35:P58)</f>
        <v>35935.31</v>
      </c>
      <c r="Q33" s="69">
        <f>SUM(Q35:Q58)</f>
        <v>33752.18</v>
      </c>
      <c r="R33" s="69">
        <f>SUM(R35:R58)</f>
        <v>17361.412</v>
      </c>
      <c r="S33" s="72" t="s">
        <v>19</v>
      </c>
    </row>
    <row r="34" spans="1:19" s="2" customFormat="1" ht="13.5" customHeight="1">
      <c r="A34" s="3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72"/>
    </row>
    <row r="35" spans="1:19" s="2" customFormat="1" ht="13.5" customHeight="1">
      <c r="A35" s="73" t="s">
        <v>50</v>
      </c>
      <c r="B35" s="69">
        <f>SUM(C35:E35)</f>
        <v>0</v>
      </c>
      <c r="C35" s="69">
        <v>0</v>
      </c>
      <c r="D35" s="69">
        <v>0</v>
      </c>
      <c r="E35" s="69">
        <v>0</v>
      </c>
      <c r="F35" s="69">
        <f>SUM(G35:I35)</f>
        <v>0</v>
      </c>
      <c r="G35" s="69">
        <v>0</v>
      </c>
      <c r="H35" s="69">
        <v>0</v>
      </c>
      <c r="I35" s="69">
        <v>0</v>
      </c>
      <c r="J35" s="69"/>
      <c r="K35" s="69">
        <v>0</v>
      </c>
      <c r="L35" s="69">
        <v>0</v>
      </c>
      <c r="M35" s="69">
        <v>0</v>
      </c>
      <c r="N35" s="69">
        <v>0</v>
      </c>
      <c r="O35" s="69">
        <f>SUM(P35:R35)</f>
        <v>0</v>
      </c>
      <c r="P35" s="69">
        <v>0</v>
      </c>
      <c r="Q35" s="69">
        <v>0</v>
      </c>
      <c r="R35" s="70">
        <v>0</v>
      </c>
      <c r="S35" s="74" t="s">
        <v>51</v>
      </c>
    </row>
    <row r="36" spans="1:19" s="2" customFormat="1" ht="13.5" customHeight="1">
      <c r="A36" s="73" t="s">
        <v>52</v>
      </c>
      <c r="B36" s="69">
        <f>SUM(C36:E36)</f>
        <v>106.25</v>
      </c>
      <c r="C36" s="69">
        <v>0</v>
      </c>
      <c r="D36" s="69">
        <v>106.25</v>
      </c>
      <c r="E36" s="69">
        <v>0</v>
      </c>
      <c r="F36" s="69">
        <f>SUM(G36:I36)</f>
        <v>106.25</v>
      </c>
      <c r="G36" s="69">
        <v>0</v>
      </c>
      <c r="H36" s="69">
        <v>106.25</v>
      </c>
      <c r="I36" s="69">
        <v>0</v>
      </c>
      <c r="J36" s="69"/>
      <c r="K36" s="69">
        <f>(O36/F36)*1000</f>
        <v>17116.235294117647</v>
      </c>
      <c r="L36" s="69">
        <v>0</v>
      </c>
      <c r="M36" s="69">
        <f>(Q36/H36)*1000</f>
        <v>17116.235294117647</v>
      </c>
      <c r="N36" s="69">
        <v>0</v>
      </c>
      <c r="O36" s="69">
        <f>SUM(P36:R36)</f>
        <v>1818.6</v>
      </c>
      <c r="P36" s="69">
        <v>0</v>
      </c>
      <c r="Q36" s="69">
        <v>1818.6</v>
      </c>
      <c r="R36" s="70">
        <v>0</v>
      </c>
      <c r="S36" s="74" t="s">
        <v>53</v>
      </c>
    </row>
    <row r="37" spans="1:19" s="2" customFormat="1" ht="13.5" customHeight="1">
      <c r="A37" s="73" t="s">
        <v>54</v>
      </c>
      <c r="B37" s="69">
        <f>SUM(C37:E37)</f>
        <v>53.160000000000004</v>
      </c>
      <c r="C37" s="69">
        <v>0</v>
      </c>
      <c r="D37" s="69">
        <v>44.56</v>
      </c>
      <c r="E37" s="69">
        <v>8.6</v>
      </c>
      <c r="F37" s="69">
        <f>SUM(G37:I37)</f>
        <v>44.56</v>
      </c>
      <c r="G37" s="69">
        <v>0</v>
      </c>
      <c r="H37" s="69">
        <v>44.56</v>
      </c>
      <c r="I37" s="69">
        <v>0</v>
      </c>
      <c r="J37" s="69"/>
      <c r="K37" s="69">
        <f>(O37/F37)*1000</f>
        <v>13750.448833034112</v>
      </c>
      <c r="L37" s="69">
        <v>0</v>
      </c>
      <c r="M37" s="69">
        <f>(Q37/H37)*1000</f>
        <v>13750.448833034112</v>
      </c>
      <c r="N37" s="69">
        <v>0</v>
      </c>
      <c r="O37" s="69">
        <f>SUM(P37:R37)</f>
        <v>612.72</v>
      </c>
      <c r="P37" s="69">
        <v>0</v>
      </c>
      <c r="Q37" s="69">
        <v>612.72</v>
      </c>
      <c r="R37" s="70">
        <v>0</v>
      </c>
      <c r="S37" s="74" t="s">
        <v>55</v>
      </c>
    </row>
    <row r="38" spans="1:19" s="2" customFormat="1" ht="13.5" customHeight="1">
      <c r="A38" s="73" t="s">
        <v>56</v>
      </c>
      <c r="B38" s="69">
        <f>SUM(C38:E38)</f>
        <v>18.169999999999998</v>
      </c>
      <c r="C38" s="69">
        <v>0</v>
      </c>
      <c r="D38" s="69">
        <v>17.22</v>
      </c>
      <c r="E38" s="69">
        <v>0.95</v>
      </c>
      <c r="F38" s="69">
        <f>SUM(G38:I38)</f>
        <v>18.169999999999998</v>
      </c>
      <c r="G38" s="69">
        <v>0</v>
      </c>
      <c r="H38" s="69">
        <v>17.22</v>
      </c>
      <c r="I38" s="69">
        <v>0.95</v>
      </c>
      <c r="J38" s="69"/>
      <c r="K38" s="69">
        <f>(O38/F38)*1000</f>
        <v>15074.848651623555</v>
      </c>
      <c r="L38" s="69">
        <v>0</v>
      </c>
      <c r="M38" s="69">
        <f>(Q38/H38)*1000</f>
        <v>15520.325203252034</v>
      </c>
      <c r="N38" s="69">
        <f>(R38/I38)*1000</f>
        <v>7000.000000000001</v>
      </c>
      <c r="O38" s="69">
        <f>SUM(P38:R38)</f>
        <v>273.90999999999997</v>
      </c>
      <c r="P38" s="69">
        <v>0</v>
      </c>
      <c r="Q38" s="69">
        <v>267.26</v>
      </c>
      <c r="R38" s="70">
        <v>6.65</v>
      </c>
      <c r="S38" s="74" t="s">
        <v>57</v>
      </c>
    </row>
    <row r="39" spans="1:19" s="2" customFormat="1" ht="13.5" customHeight="1">
      <c r="A39" s="73" t="s">
        <v>58</v>
      </c>
      <c r="B39" s="69">
        <f>SUM(C39:E39)</f>
        <v>4.45</v>
      </c>
      <c r="C39" s="69">
        <v>0</v>
      </c>
      <c r="D39" s="69">
        <v>0.8</v>
      </c>
      <c r="E39" s="69">
        <v>3.65</v>
      </c>
      <c r="F39" s="69">
        <f>SUM(G39:I39)</f>
        <v>3.05</v>
      </c>
      <c r="G39" s="69">
        <v>0</v>
      </c>
      <c r="H39" s="69">
        <v>0.8</v>
      </c>
      <c r="I39" s="69">
        <v>2.25</v>
      </c>
      <c r="J39" s="69"/>
      <c r="K39" s="69">
        <f>(O39/F39)*1000</f>
        <v>11442.622950819672</v>
      </c>
      <c r="L39" s="69">
        <v>0</v>
      </c>
      <c r="M39" s="69">
        <f>(Q39/H39)*1000</f>
        <v>15500</v>
      </c>
      <c r="N39" s="69">
        <f>(R39/I39)*1000</f>
        <v>10000</v>
      </c>
      <c r="O39" s="69">
        <f>SUM(P39:R39)</f>
        <v>34.9</v>
      </c>
      <c r="P39" s="69">
        <v>0</v>
      </c>
      <c r="Q39" s="69">
        <v>12.4</v>
      </c>
      <c r="R39" s="70">
        <v>22.5</v>
      </c>
      <c r="S39" s="74" t="s">
        <v>59</v>
      </c>
    </row>
    <row r="40" spans="1:19" s="2" customFormat="1" ht="13.5" customHeight="1">
      <c r="A40" s="75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74"/>
    </row>
    <row r="41" spans="1:19" s="2" customFormat="1" ht="13.5" customHeight="1">
      <c r="A41" s="73" t="s">
        <v>60</v>
      </c>
      <c r="B41" s="69">
        <f>SUM(C41:E41)</f>
        <v>11.19</v>
      </c>
      <c r="C41" s="69">
        <v>3.6</v>
      </c>
      <c r="D41" s="69">
        <v>6.02</v>
      </c>
      <c r="E41" s="69">
        <v>1.57</v>
      </c>
      <c r="F41" s="69">
        <f>SUM(G41:I41)</f>
        <v>11.19</v>
      </c>
      <c r="G41" s="69">
        <v>3.6</v>
      </c>
      <c r="H41" s="69">
        <v>6.02</v>
      </c>
      <c r="I41" s="69">
        <v>1.57</v>
      </c>
      <c r="J41" s="69"/>
      <c r="K41" s="69">
        <f aca="true" t="shared" si="2" ref="K41:N42">(O41/F41)*1000</f>
        <v>13500</v>
      </c>
      <c r="L41" s="69">
        <f t="shared" si="2"/>
        <v>10906.666666666668</v>
      </c>
      <c r="M41" s="69">
        <f t="shared" si="2"/>
        <v>15112.126245847176</v>
      </c>
      <c r="N41" s="69">
        <f t="shared" si="2"/>
        <v>13264.968152866242</v>
      </c>
      <c r="O41" s="69">
        <f>SUM(P41:R41)</f>
        <v>151.065</v>
      </c>
      <c r="P41" s="69">
        <v>39.264</v>
      </c>
      <c r="Q41" s="69">
        <v>90.975</v>
      </c>
      <c r="R41" s="70">
        <v>20.826</v>
      </c>
      <c r="S41" s="74" t="s">
        <v>61</v>
      </c>
    </row>
    <row r="42" spans="1:19" s="2" customFormat="1" ht="13.5" customHeight="1">
      <c r="A42" s="73" t="s">
        <v>62</v>
      </c>
      <c r="B42" s="69">
        <f>SUM(C42:E42)</f>
        <v>197.40000000000003</v>
      </c>
      <c r="C42" s="69">
        <v>18.57</v>
      </c>
      <c r="D42" s="69">
        <v>103.54</v>
      </c>
      <c r="E42" s="69">
        <v>75.29</v>
      </c>
      <c r="F42" s="69">
        <f>SUM(G42:I42)</f>
        <v>197.40000000000003</v>
      </c>
      <c r="G42" s="69">
        <v>18.57</v>
      </c>
      <c r="H42" s="69">
        <v>103.54</v>
      </c>
      <c r="I42" s="69">
        <v>75.29</v>
      </c>
      <c r="J42" s="69"/>
      <c r="K42" s="69">
        <f t="shared" si="2"/>
        <v>24557.092198581555</v>
      </c>
      <c r="L42" s="69">
        <f t="shared" si="2"/>
        <v>28616.04738826063</v>
      </c>
      <c r="M42" s="69">
        <f t="shared" si="2"/>
        <v>26386.80703109909</v>
      </c>
      <c r="N42" s="69">
        <f t="shared" si="2"/>
        <v>21039.713109310665</v>
      </c>
      <c r="O42" s="69">
        <f>SUM(P42:R42)</f>
        <v>4847.57</v>
      </c>
      <c r="P42" s="69">
        <v>531.4</v>
      </c>
      <c r="Q42" s="69">
        <v>2732.09</v>
      </c>
      <c r="R42" s="70">
        <v>1584.08</v>
      </c>
      <c r="S42" s="74" t="s">
        <v>63</v>
      </c>
    </row>
    <row r="43" spans="1:19" s="2" customFormat="1" ht="13.5" customHeight="1">
      <c r="A43" s="73" t="s">
        <v>64</v>
      </c>
      <c r="B43" s="69">
        <f>SUM(C43:E43)</f>
        <v>1</v>
      </c>
      <c r="C43" s="69">
        <v>0</v>
      </c>
      <c r="D43" s="69">
        <v>1</v>
      </c>
      <c r="E43" s="69">
        <v>0</v>
      </c>
      <c r="F43" s="69">
        <f>SUM(G43:I43)</f>
        <v>1</v>
      </c>
      <c r="G43" s="69">
        <v>0</v>
      </c>
      <c r="H43" s="69">
        <v>1</v>
      </c>
      <c r="I43" s="69">
        <v>0</v>
      </c>
      <c r="J43" s="69"/>
      <c r="K43" s="69">
        <f>(O43/F43)*1000</f>
        <v>14000</v>
      </c>
      <c r="L43" s="69">
        <v>0</v>
      </c>
      <c r="M43" s="69">
        <f>(Q43/H43)*1000</f>
        <v>14000</v>
      </c>
      <c r="N43" s="69">
        <v>0</v>
      </c>
      <c r="O43" s="69">
        <f>SUM(P43:R43)</f>
        <v>14</v>
      </c>
      <c r="P43" s="69">
        <v>0</v>
      </c>
      <c r="Q43" s="69">
        <v>14</v>
      </c>
      <c r="R43" s="70">
        <v>0</v>
      </c>
      <c r="S43" s="74" t="s">
        <v>65</v>
      </c>
    </row>
    <row r="44" spans="1:19" s="2" customFormat="1" ht="13.5" customHeight="1">
      <c r="A44" s="73" t="s">
        <v>66</v>
      </c>
      <c r="B44" s="69">
        <f>SUM(C44:E44)</f>
        <v>625.73</v>
      </c>
      <c r="C44" s="69">
        <v>167.91</v>
      </c>
      <c r="D44" s="69">
        <v>198.64</v>
      </c>
      <c r="E44" s="69">
        <v>259.18</v>
      </c>
      <c r="F44" s="69">
        <f>SUM(G44:I44)</f>
        <v>625.73</v>
      </c>
      <c r="G44" s="69">
        <v>167.91</v>
      </c>
      <c r="H44" s="69">
        <v>198.64</v>
      </c>
      <c r="I44" s="69">
        <v>259.18</v>
      </c>
      <c r="J44" s="69"/>
      <c r="K44" s="69">
        <f>(O44/F44)*1000</f>
        <v>17547.43579499145</v>
      </c>
      <c r="L44" s="69">
        <f>(P44/G44)*1000</f>
        <v>21668.995295098564</v>
      </c>
      <c r="M44" s="69">
        <f>(Q44/H44)*1000</f>
        <v>19047.5231574708</v>
      </c>
      <c r="N44" s="69">
        <f>(R44/I44)*1000</f>
        <v>13727.587005170151</v>
      </c>
      <c r="O44" s="69">
        <f>SUM(P44:R44)</f>
        <v>10979.956999999999</v>
      </c>
      <c r="P44" s="69">
        <v>3638.441</v>
      </c>
      <c r="Q44" s="69">
        <v>3783.6</v>
      </c>
      <c r="R44" s="70">
        <v>3557.916</v>
      </c>
      <c r="S44" s="74" t="s">
        <v>67</v>
      </c>
    </row>
    <row r="45" spans="1:19" s="2" customFormat="1" ht="13.5" customHeight="1">
      <c r="A45" s="73" t="s">
        <v>68</v>
      </c>
      <c r="B45" s="69">
        <f>SUM(C45:E45)</f>
        <v>787.7</v>
      </c>
      <c r="C45" s="69">
        <v>291.3</v>
      </c>
      <c r="D45" s="69">
        <v>304.3</v>
      </c>
      <c r="E45" s="69">
        <v>192.1</v>
      </c>
      <c r="F45" s="69">
        <f>SUM(G45:I45)</f>
        <v>787.7</v>
      </c>
      <c r="G45" s="69">
        <v>291.3</v>
      </c>
      <c r="H45" s="69">
        <v>304.3</v>
      </c>
      <c r="I45" s="69">
        <v>192.1</v>
      </c>
      <c r="J45" s="69"/>
      <c r="K45" s="69">
        <f>(O45/F45)*1000</f>
        <v>13059.235749650881</v>
      </c>
      <c r="L45" s="69">
        <f>(P45/G45)*1000</f>
        <v>11257.672502574665</v>
      </c>
      <c r="M45" s="69">
        <f>(Q45/H45)*1000</f>
        <v>17282.813013473544</v>
      </c>
      <c r="N45" s="69">
        <f>(R45/I45)*1000</f>
        <v>9100.676730869338</v>
      </c>
      <c r="O45" s="69">
        <f>SUM(P45:R45)</f>
        <v>10286.76</v>
      </c>
      <c r="P45" s="69">
        <v>3279.36</v>
      </c>
      <c r="Q45" s="69">
        <v>5259.16</v>
      </c>
      <c r="R45" s="70">
        <v>1748.24</v>
      </c>
      <c r="S45" s="74" t="s">
        <v>69</v>
      </c>
    </row>
    <row r="46" spans="1:19" s="2" customFormat="1" ht="13.5" customHeight="1">
      <c r="A46" s="73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74"/>
    </row>
    <row r="47" spans="1:19" s="2" customFormat="1" ht="13.5" customHeight="1">
      <c r="A47" s="73" t="s">
        <v>70</v>
      </c>
      <c r="B47" s="69">
        <f aca="true" t="shared" si="3" ref="B47:B52">SUM(C47:E47)</f>
        <v>3544.2000000000003</v>
      </c>
      <c r="C47" s="69">
        <v>1759.3</v>
      </c>
      <c r="D47" s="69">
        <v>1139.5</v>
      </c>
      <c r="E47" s="69">
        <v>645.4</v>
      </c>
      <c r="F47" s="69">
        <f aca="true" t="shared" si="4" ref="F47:F52">SUM(G47:I47)</f>
        <v>3377.8</v>
      </c>
      <c r="G47" s="69">
        <v>1759.3</v>
      </c>
      <c r="H47" s="69">
        <v>1139.5</v>
      </c>
      <c r="I47" s="69">
        <v>479</v>
      </c>
      <c r="J47" s="69"/>
      <c r="K47" s="69">
        <f aca="true" t="shared" si="5" ref="K47:N49">(O47/F47)*1000</f>
        <v>12895.390490852034</v>
      </c>
      <c r="L47" s="69">
        <f t="shared" si="5"/>
        <v>12762.34866139942</v>
      </c>
      <c r="M47" s="69">
        <f t="shared" si="5"/>
        <v>13600.351031154016</v>
      </c>
      <c r="N47" s="69">
        <f t="shared" si="5"/>
        <v>11706.993736951983</v>
      </c>
      <c r="O47" s="69">
        <f aca="true" t="shared" si="6" ref="O47:O52">SUM(P47:R47)</f>
        <v>43558.05</v>
      </c>
      <c r="P47" s="69">
        <v>22452.8</v>
      </c>
      <c r="Q47" s="69">
        <v>15497.6</v>
      </c>
      <c r="R47" s="70">
        <v>5607.65</v>
      </c>
      <c r="S47" s="74" t="s">
        <v>71</v>
      </c>
    </row>
    <row r="48" spans="1:19" s="2" customFormat="1" ht="13.5" customHeight="1">
      <c r="A48" s="73" t="s">
        <v>72</v>
      </c>
      <c r="B48" s="69">
        <f t="shared" si="3"/>
        <v>488.01</v>
      </c>
      <c r="C48" s="69">
        <v>152.47</v>
      </c>
      <c r="D48" s="69">
        <v>170.71</v>
      </c>
      <c r="E48" s="69">
        <v>164.83</v>
      </c>
      <c r="F48" s="69">
        <f t="shared" si="4"/>
        <v>455.63000000000005</v>
      </c>
      <c r="G48" s="69">
        <v>148.77</v>
      </c>
      <c r="H48" s="69">
        <v>159.31</v>
      </c>
      <c r="I48" s="69">
        <v>147.55</v>
      </c>
      <c r="J48" s="69"/>
      <c r="K48" s="69">
        <f t="shared" si="5"/>
        <v>12672.146259025962</v>
      </c>
      <c r="L48" s="69">
        <f t="shared" si="5"/>
        <v>12782.751898904347</v>
      </c>
      <c r="M48" s="69">
        <f t="shared" si="5"/>
        <v>13765.739752683447</v>
      </c>
      <c r="N48" s="69">
        <f t="shared" si="5"/>
        <v>11379.871230091492</v>
      </c>
      <c r="O48" s="69">
        <f t="shared" si="6"/>
        <v>5773.8099999999995</v>
      </c>
      <c r="P48" s="69">
        <v>1901.69</v>
      </c>
      <c r="Q48" s="69">
        <v>2193.02</v>
      </c>
      <c r="R48" s="70">
        <v>1679.1</v>
      </c>
      <c r="S48" s="74" t="s">
        <v>73</v>
      </c>
    </row>
    <row r="49" spans="1:19" s="2" customFormat="1" ht="13.5" customHeight="1">
      <c r="A49" s="73" t="s">
        <v>74</v>
      </c>
      <c r="B49" s="69">
        <f t="shared" si="3"/>
        <v>56.6</v>
      </c>
      <c r="C49" s="69">
        <v>22.21</v>
      </c>
      <c r="D49" s="69">
        <v>30.39</v>
      </c>
      <c r="E49" s="69">
        <v>4</v>
      </c>
      <c r="F49" s="69">
        <f t="shared" si="4"/>
        <v>45.35</v>
      </c>
      <c r="G49" s="69">
        <v>10.96</v>
      </c>
      <c r="H49" s="69">
        <v>30.39</v>
      </c>
      <c r="I49" s="69">
        <v>4</v>
      </c>
      <c r="J49" s="69"/>
      <c r="K49" s="69">
        <f t="shared" si="5"/>
        <v>12468.577728776187</v>
      </c>
      <c r="L49" s="69">
        <f t="shared" si="5"/>
        <v>5598.083941605839</v>
      </c>
      <c r="M49" s="69">
        <f t="shared" si="5"/>
        <v>14667.489305692661</v>
      </c>
      <c r="N49" s="69">
        <f t="shared" si="5"/>
        <v>14587.5</v>
      </c>
      <c r="O49" s="69">
        <f t="shared" si="6"/>
        <v>565.45</v>
      </c>
      <c r="P49" s="69">
        <v>61.355</v>
      </c>
      <c r="Q49" s="69">
        <v>445.745</v>
      </c>
      <c r="R49" s="70">
        <v>58.35</v>
      </c>
      <c r="S49" s="74" t="s">
        <v>75</v>
      </c>
    </row>
    <row r="50" spans="1:19" s="2" customFormat="1" ht="13.5" customHeight="1">
      <c r="A50" s="73" t="s">
        <v>76</v>
      </c>
      <c r="B50" s="69">
        <f t="shared" si="3"/>
        <v>4.1</v>
      </c>
      <c r="C50" s="69">
        <v>0</v>
      </c>
      <c r="D50" s="69">
        <v>1.3</v>
      </c>
      <c r="E50" s="69">
        <v>2.8</v>
      </c>
      <c r="F50" s="69">
        <f t="shared" si="4"/>
        <v>4.1</v>
      </c>
      <c r="G50" s="69">
        <v>0</v>
      </c>
      <c r="H50" s="69">
        <v>1.3</v>
      </c>
      <c r="I50" s="69">
        <v>2.8</v>
      </c>
      <c r="J50" s="69"/>
      <c r="K50" s="69">
        <f>(O50/F50)*1000</f>
        <v>17512.19512195122</v>
      </c>
      <c r="L50" s="69">
        <v>0</v>
      </c>
      <c r="M50" s="69">
        <f aca="true" t="shared" si="7" ref="M50:N52">(Q50/H50)*1000</f>
        <v>10000</v>
      </c>
      <c r="N50" s="69">
        <f t="shared" si="7"/>
        <v>21000</v>
      </c>
      <c r="O50" s="69">
        <f t="shared" si="6"/>
        <v>71.8</v>
      </c>
      <c r="P50" s="69">
        <v>0</v>
      </c>
      <c r="Q50" s="69">
        <v>13</v>
      </c>
      <c r="R50" s="70">
        <v>58.8</v>
      </c>
      <c r="S50" s="74" t="s">
        <v>77</v>
      </c>
    </row>
    <row r="51" spans="1:19" s="2" customFormat="1" ht="13.5" customHeight="1">
      <c r="A51" s="73" t="s">
        <v>78</v>
      </c>
      <c r="B51" s="69">
        <f t="shared" si="3"/>
        <v>161.29</v>
      </c>
      <c r="C51" s="69">
        <v>0</v>
      </c>
      <c r="D51" s="69">
        <v>16.19</v>
      </c>
      <c r="E51" s="69">
        <v>145.1</v>
      </c>
      <c r="F51" s="69">
        <f t="shared" si="4"/>
        <v>161.29</v>
      </c>
      <c r="G51" s="69">
        <v>0</v>
      </c>
      <c r="H51" s="69">
        <v>16.19</v>
      </c>
      <c r="I51" s="69">
        <v>145.1</v>
      </c>
      <c r="J51" s="69"/>
      <c r="K51" s="69">
        <f>(O51/F51)*1000</f>
        <v>16266.414532829067</v>
      </c>
      <c r="L51" s="69">
        <v>0</v>
      </c>
      <c r="M51" s="69">
        <f t="shared" si="7"/>
        <v>16967.88140827671</v>
      </c>
      <c r="N51" s="69">
        <f t="shared" si="7"/>
        <v>16188.146106133701</v>
      </c>
      <c r="O51" s="69">
        <f t="shared" si="6"/>
        <v>2623.61</v>
      </c>
      <c r="P51" s="69">
        <v>0</v>
      </c>
      <c r="Q51" s="69">
        <v>274.71</v>
      </c>
      <c r="R51" s="70">
        <v>2348.9</v>
      </c>
      <c r="S51" s="74" t="s">
        <v>79</v>
      </c>
    </row>
    <row r="52" spans="1:19" s="2" customFormat="1" ht="13.5" customHeight="1">
      <c r="A52" s="73" t="s">
        <v>80</v>
      </c>
      <c r="B52" s="69">
        <f t="shared" si="3"/>
        <v>73.33</v>
      </c>
      <c r="C52" s="69">
        <v>0</v>
      </c>
      <c r="D52" s="69">
        <v>67.13</v>
      </c>
      <c r="E52" s="69">
        <v>6.2</v>
      </c>
      <c r="F52" s="69">
        <f t="shared" si="4"/>
        <v>33.33</v>
      </c>
      <c r="G52" s="69">
        <v>0</v>
      </c>
      <c r="H52" s="69">
        <v>27.13</v>
      </c>
      <c r="I52" s="69">
        <v>6.2</v>
      </c>
      <c r="J52" s="69"/>
      <c r="K52" s="69">
        <f>(O52/F52)*1000</f>
        <v>11920.19201920192</v>
      </c>
      <c r="L52" s="69">
        <v>0</v>
      </c>
      <c r="M52" s="69">
        <f t="shared" si="7"/>
        <v>11901.953556948029</v>
      </c>
      <c r="N52" s="69">
        <f t="shared" si="7"/>
        <v>12000</v>
      </c>
      <c r="O52" s="69">
        <f t="shared" si="6"/>
        <v>397.29999999999995</v>
      </c>
      <c r="P52" s="69">
        <v>0</v>
      </c>
      <c r="Q52" s="69">
        <v>322.9</v>
      </c>
      <c r="R52" s="70">
        <v>74.4</v>
      </c>
      <c r="S52" s="74" t="s">
        <v>81</v>
      </c>
    </row>
    <row r="53" spans="1:19" s="2" customFormat="1" ht="13.5" customHeight="1">
      <c r="A53" s="7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74"/>
    </row>
    <row r="54" spans="1:19" s="2" customFormat="1" ht="13.5" customHeight="1">
      <c r="A54" s="73" t="s">
        <v>82</v>
      </c>
      <c r="B54" s="69">
        <f>SUM(C54:E54)</f>
        <v>0</v>
      </c>
      <c r="C54" s="69">
        <v>0</v>
      </c>
      <c r="D54" s="69">
        <v>0</v>
      </c>
      <c r="E54" s="69">
        <v>0</v>
      </c>
      <c r="F54" s="69">
        <f>SUM(G54:I54)</f>
        <v>0</v>
      </c>
      <c r="G54" s="69">
        <v>0</v>
      </c>
      <c r="H54" s="69">
        <v>0</v>
      </c>
      <c r="I54" s="69">
        <v>0</v>
      </c>
      <c r="J54" s="69"/>
      <c r="K54" s="69">
        <v>0</v>
      </c>
      <c r="L54" s="69">
        <v>0</v>
      </c>
      <c r="M54" s="69">
        <v>0</v>
      </c>
      <c r="N54" s="69">
        <v>0</v>
      </c>
      <c r="O54" s="69">
        <f>SUM(P54:R54)</f>
        <v>0</v>
      </c>
      <c r="P54" s="69">
        <v>0</v>
      </c>
      <c r="Q54" s="69">
        <v>0</v>
      </c>
      <c r="R54" s="70">
        <v>0</v>
      </c>
      <c r="S54" s="74" t="s">
        <v>20</v>
      </c>
    </row>
    <row r="55" spans="1:19" s="2" customFormat="1" ht="13.5" customHeight="1">
      <c r="A55" s="73" t="s">
        <v>83</v>
      </c>
      <c r="B55" s="69">
        <f>SUM(C55:E55)</f>
        <v>0</v>
      </c>
      <c r="C55" s="69">
        <v>0</v>
      </c>
      <c r="D55" s="69">
        <v>0</v>
      </c>
      <c r="E55" s="69">
        <v>0</v>
      </c>
      <c r="F55" s="69">
        <f>SUM(G55:I55)</f>
        <v>0</v>
      </c>
      <c r="G55" s="69">
        <v>0</v>
      </c>
      <c r="H55" s="69">
        <v>0</v>
      </c>
      <c r="I55" s="69">
        <v>0</v>
      </c>
      <c r="J55" s="69"/>
      <c r="K55" s="69">
        <v>0</v>
      </c>
      <c r="L55" s="69">
        <v>0</v>
      </c>
      <c r="M55" s="69">
        <v>0</v>
      </c>
      <c r="N55" s="69">
        <v>0</v>
      </c>
      <c r="O55" s="69">
        <f>SUM(P55:R55)</f>
        <v>0</v>
      </c>
      <c r="P55" s="69">
        <v>0</v>
      </c>
      <c r="Q55" s="69">
        <v>0</v>
      </c>
      <c r="R55" s="70">
        <v>0</v>
      </c>
      <c r="S55" s="74" t="s">
        <v>21</v>
      </c>
    </row>
    <row r="56" spans="1:19" s="2" customFormat="1" ht="13.5" customHeight="1">
      <c r="A56" s="73" t="s">
        <v>84</v>
      </c>
      <c r="B56" s="69">
        <f>SUM(C56:E56)</f>
        <v>0</v>
      </c>
      <c r="C56" s="69">
        <v>0</v>
      </c>
      <c r="D56" s="69">
        <v>0</v>
      </c>
      <c r="E56" s="69">
        <v>0</v>
      </c>
      <c r="F56" s="69">
        <f>SUM(G56:I56)</f>
        <v>0</v>
      </c>
      <c r="G56" s="69">
        <v>0</v>
      </c>
      <c r="H56" s="69">
        <v>0</v>
      </c>
      <c r="I56" s="69">
        <v>0</v>
      </c>
      <c r="J56" s="69"/>
      <c r="K56" s="69">
        <v>0</v>
      </c>
      <c r="L56" s="69">
        <v>0</v>
      </c>
      <c r="M56" s="69">
        <v>0</v>
      </c>
      <c r="N56" s="69">
        <v>0</v>
      </c>
      <c r="O56" s="69">
        <f>SUM(P56:R56)</f>
        <v>0</v>
      </c>
      <c r="P56" s="69">
        <v>0</v>
      </c>
      <c r="Q56" s="69">
        <v>0</v>
      </c>
      <c r="R56" s="70">
        <v>0</v>
      </c>
      <c r="S56" s="74" t="s">
        <v>22</v>
      </c>
    </row>
    <row r="57" spans="1:19" s="2" customFormat="1" ht="13.5" customHeight="1">
      <c r="A57" s="73" t="s">
        <v>85</v>
      </c>
      <c r="B57" s="69">
        <f>SUM(C57:E57)</f>
        <v>0</v>
      </c>
      <c r="C57" s="69">
        <v>0</v>
      </c>
      <c r="D57" s="69">
        <v>0</v>
      </c>
      <c r="E57" s="69">
        <v>0</v>
      </c>
      <c r="F57" s="69">
        <f>SUM(G57:I57)</f>
        <v>0</v>
      </c>
      <c r="G57" s="69">
        <v>0</v>
      </c>
      <c r="H57" s="69">
        <v>0</v>
      </c>
      <c r="I57" s="69">
        <v>0</v>
      </c>
      <c r="J57" s="69"/>
      <c r="K57" s="69">
        <v>0</v>
      </c>
      <c r="L57" s="69">
        <v>0</v>
      </c>
      <c r="M57" s="69">
        <v>0</v>
      </c>
      <c r="N57" s="69">
        <v>0</v>
      </c>
      <c r="O57" s="69">
        <f>SUM(P57:R57)</f>
        <v>0</v>
      </c>
      <c r="P57" s="69">
        <v>0</v>
      </c>
      <c r="Q57" s="69">
        <v>0</v>
      </c>
      <c r="R57" s="70">
        <v>0</v>
      </c>
      <c r="S57" s="74" t="s">
        <v>23</v>
      </c>
    </row>
    <row r="58" spans="1:19" s="2" customFormat="1" ht="13.5" customHeight="1">
      <c r="A58" s="73" t="s">
        <v>86</v>
      </c>
      <c r="B58" s="69">
        <f>SUM(C58:E58)</f>
        <v>473.5</v>
      </c>
      <c r="C58" s="69">
        <v>403.1</v>
      </c>
      <c r="D58" s="69">
        <v>26.2</v>
      </c>
      <c r="E58" s="69">
        <v>44.2</v>
      </c>
      <c r="F58" s="69">
        <f>SUM(G58:I58)</f>
        <v>468.6</v>
      </c>
      <c r="G58" s="69">
        <v>403.1</v>
      </c>
      <c r="H58" s="69">
        <v>25.9</v>
      </c>
      <c r="I58" s="69">
        <v>39.6</v>
      </c>
      <c r="J58" s="69"/>
      <c r="K58" s="69">
        <f>(O58/F58)*1000</f>
        <v>10754.16133162612</v>
      </c>
      <c r="L58" s="69">
        <f>(P58/G58)*1000</f>
        <v>10000</v>
      </c>
      <c r="M58" s="69">
        <f>(Q58/H58)*1000</f>
        <v>16000</v>
      </c>
      <c r="N58" s="69">
        <f>(R58/I58)*1000</f>
        <v>15000</v>
      </c>
      <c r="O58" s="69">
        <f>SUM(P58:R58)</f>
        <v>5039.4</v>
      </c>
      <c r="P58" s="69">
        <v>4031</v>
      </c>
      <c r="Q58" s="69">
        <v>414.4</v>
      </c>
      <c r="R58" s="70">
        <v>594</v>
      </c>
      <c r="S58" s="74" t="s">
        <v>24</v>
      </c>
    </row>
    <row r="59" spans="1:19" s="2" customFormat="1" ht="3.75" customHeight="1">
      <c r="A59" s="76"/>
      <c r="B59" s="77"/>
      <c r="C59" s="77"/>
      <c r="D59" s="77"/>
      <c r="E59" s="77"/>
      <c r="F59" s="77"/>
      <c r="G59" s="77"/>
      <c r="H59" s="77"/>
      <c r="I59" s="77"/>
      <c r="J59" s="29"/>
      <c r="K59" s="77"/>
      <c r="L59" s="77"/>
      <c r="M59" s="77"/>
      <c r="N59" s="77"/>
      <c r="O59" s="77"/>
      <c r="P59" s="77"/>
      <c r="Q59" s="77"/>
      <c r="R59" s="78"/>
      <c r="S59" s="79"/>
    </row>
    <row r="60" spans="1:19" s="81" customFormat="1" ht="9.75" customHeight="1">
      <c r="A60" s="80" t="s">
        <v>87</v>
      </c>
      <c r="K60" s="80" t="s">
        <v>88</v>
      </c>
      <c r="R60" s="82"/>
      <c r="S60" s="83"/>
    </row>
    <row r="61" spans="18:19" s="20" customFormat="1" ht="13.5" customHeight="1">
      <c r="R61" s="84"/>
      <c r="S61" s="71"/>
    </row>
    <row r="62" spans="18:19" s="20" customFormat="1" ht="13.5" customHeight="1">
      <c r="R62" s="84"/>
      <c r="S62" s="71"/>
    </row>
    <row r="63" spans="18:19" s="20" customFormat="1" ht="13.5" customHeight="1">
      <c r="R63" s="84"/>
      <c r="S63" s="71"/>
    </row>
    <row r="64" spans="18:19" s="20" customFormat="1" ht="6" customHeight="1">
      <c r="R64" s="84"/>
      <c r="S64" s="71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84"/>
      <c r="S65" s="71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84"/>
      <c r="S66" s="71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84"/>
      <c r="S67" s="71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84"/>
      <c r="S68" s="71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84"/>
      <c r="S69" s="71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84"/>
      <c r="S70" s="71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84"/>
      <c r="S71" s="71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84"/>
      <c r="S72" s="71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84"/>
      <c r="S73" s="71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84"/>
      <c r="S74" s="71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84"/>
      <c r="S75" s="71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84"/>
      <c r="S76" s="71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84"/>
      <c r="S77" s="71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84"/>
      <c r="S78" s="71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84"/>
      <c r="S79" s="71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84"/>
      <c r="S80" s="71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84"/>
      <c r="S81" s="71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84"/>
      <c r="S82" s="71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84"/>
      <c r="S83" s="71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84"/>
      <c r="S84" s="71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84"/>
      <c r="S85" s="71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84"/>
      <c r="S86" s="71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84"/>
      <c r="S87" s="71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84"/>
      <c r="S88" s="71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84"/>
      <c r="S89" s="71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84"/>
      <c r="S90" s="71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84"/>
      <c r="S91" s="71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84"/>
      <c r="S92" s="71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84"/>
      <c r="S93" s="71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84"/>
      <c r="S94" s="71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84"/>
      <c r="S95" s="71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84"/>
      <c r="S96" s="71"/>
      <c r="T96" s="20"/>
      <c r="U96" s="20"/>
      <c r="V96" s="20"/>
      <c r="W96" s="20"/>
    </row>
    <row r="97" spans="18:19" ht="15.75">
      <c r="R97" s="86"/>
      <c r="S97" s="87"/>
    </row>
    <row r="98" spans="18:19" ht="15.75">
      <c r="R98" s="86"/>
      <c r="S98" s="87"/>
    </row>
    <row r="99" spans="18:19" ht="15.75">
      <c r="R99" s="86"/>
      <c r="S99" s="87"/>
    </row>
    <row r="100" spans="18:19" ht="15.75">
      <c r="R100" s="86"/>
      <c r="S100" s="87"/>
    </row>
    <row r="101" spans="18:19" ht="15.75">
      <c r="R101" s="86"/>
      <c r="S101" s="87"/>
    </row>
    <row r="102" spans="18:19" ht="15.75">
      <c r="R102" s="86"/>
      <c r="S102" s="87"/>
    </row>
    <row r="103" spans="18:19" ht="15.75">
      <c r="R103" s="86"/>
      <c r="S103" s="87"/>
    </row>
    <row r="104" spans="18:19" ht="15.75">
      <c r="R104" s="86"/>
      <c r="S104" s="87"/>
    </row>
    <row r="105" spans="18:19" ht="15.75">
      <c r="R105" s="86"/>
      <c r="S105" s="87"/>
    </row>
    <row r="106" spans="18:19" ht="15.75">
      <c r="R106" s="86"/>
      <c r="S106" s="87"/>
    </row>
    <row r="107" spans="18:19" ht="15.75">
      <c r="R107" s="86"/>
      <c r="S107" s="87"/>
    </row>
    <row r="108" spans="18:19" ht="15.75">
      <c r="R108" s="86"/>
      <c r="S108" s="87"/>
    </row>
    <row r="109" spans="18:19" ht="15.75">
      <c r="R109" s="86"/>
      <c r="S109" s="87"/>
    </row>
    <row r="110" spans="18:19" ht="15.75">
      <c r="R110" s="86"/>
      <c r="S110" s="87"/>
    </row>
    <row r="111" spans="18:19" ht="15.75">
      <c r="R111" s="86"/>
      <c r="S111" s="87"/>
    </row>
    <row r="112" ht="15.75">
      <c r="R112" s="86"/>
    </row>
    <row r="113" ht="15.75">
      <c r="R113" s="86"/>
    </row>
    <row r="114" ht="15.75">
      <c r="R114" s="86"/>
    </row>
    <row r="115" ht="15.75">
      <c r="R115" s="86"/>
    </row>
    <row r="116" ht="15.75">
      <c r="R116" s="86"/>
    </row>
    <row r="117" ht="15.75">
      <c r="R117" s="86"/>
    </row>
    <row r="118" ht="15.75">
      <c r="R118" s="86"/>
    </row>
    <row r="119" ht="15.75">
      <c r="R119" s="86"/>
    </row>
    <row r="120" ht="15.75">
      <c r="R120" s="86"/>
    </row>
    <row r="121" ht="15.75">
      <c r="R121" s="86"/>
    </row>
    <row r="122" ht="15.75">
      <c r="R122" s="86"/>
    </row>
    <row r="123" ht="15.75">
      <c r="R123" s="86"/>
    </row>
    <row r="124" ht="15.75">
      <c r="R124" s="86"/>
    </row>
    <row r="125" ht="15.75">
      <c r="R125" s="86"/>
    </row>
    <row r="126" ht="15.75">
      <c r="R126" s="86"/>
    </row>
    <row r="127" ht="15.75">
      <c r="R127" s="86"/>
    </row>
    <row r="128" ht="15.75">
      <c r="R128" s="86"/>
    </row>
    <row r="129" ht="15.75">
      <c r="R129" s="86"/>
    </row>
    <row r="130" ht="15.75">
      <c r="R130" s="86"/>
    </row>
    <row r="131" ht="15.75">
      <c r="R131" s="86"/>
    </row>
    <row r="132" ht="15.75">
      <c r="R132" s="86"/>
    </row>
    <row r="133" ht="15.75">
      <c r="R133" s="86"/>
    </row>
    <row r="134" ht="15.75">
      <c r="R134" s="86"/>
    </row>
    <row r="135" ht="15.75">
      <c r="R135" s="86"/>
    </row>
    <row r="136" ht="15.75">
      <c r="R136" s="86"/>
    </row>
    <row r="137" ht="15.75">
      <c r="R137" s="86"/>
    </row>
    <row r="138" ht="15.75">
      <c r="R138" s="86"/>
    </row>
    <row r="139" ht="15.75">
      <c r="R139" s="86"/>
    </row>
    <row r="140" ht="15.75">
      <c r="R140" s="86"/>
    </row>
    <row r="141" ht="15.75">
      <c r="R141" s="86"/>
    </row>
    <row r="142" ht="15.75">
      <c r="R142" s="86"/>
    </row>
    <row r="143" ht="15.75">
      <c r="R143" s="86"/>
    </row>
    <row r="144" ht="15.75">
      <c r="R144" s="86"/>
    </row>
    <row r="145" ht="15.75">
      <c r="R145" s="86"/>
    </row>
    <row r="146" ht="15.75">
      <c r="R146" s="86"/>
    </row>
    <row r="147" ht="15.75">
      <c r="R147" s="86"/>
    </row>
    <row r="148" ht="15.75">
      <c r="R148" s="86"/>
    </row>
    <row r="149" ht="15.75">
      <c r="R149" s="86"/>
    </row>
    <row r="150" ht="15.75">
      <c r="R150" s="86"/>
    </row>
    <row r="151" ht="15.75">
      <c r="R151" s="86"/>
    </row>
    <row r="152" ht="15.75">
      <c r="R152" s="86"/>
    </row>
    <row r="153" ht="15.75">
      <c r="R153" s="86"/>
    </row>
    <row r="154" ht="15.75">
      <c r="R154" s="86"/>
    </row>
    <row r="155" ht="15.75">
      <c r="R155" s="86"/>
    </row>
    <row r="156" ht="15.75">
      <c r="R156" s="86"/>
    </row>
    <row r="157" ht="15.75">
      <c r="R157" s="86"/>
    </row>
    <row r="158" ht="15.75">
      <c r="R158" s="86"/>
    </row>
    <row r="159" ht="15.75">
      <c r="R159" s="86"/>
    </row>
    <row r="160" ht="15.75">
      <c r="R160" s="86"/>
    </row>
    <row r="161" ht="15.75">
      <c r="R161" s="86"/>
    </row>
    <row r="162" ht="15.75">
      <c r="R162" s="86"/>
    </row>
    <row r="163" ht="15.75">
      <c r="R163" s="86"/>
    </row>
    <row r="164" ht="15.75">
      <c r="R164" s="86"/>
    </row>
    <row r="165" ht="15.75">
      <c r="R165" s="86"/>
    </row>
    <row r="166" ht="15.75">
      <c r="R166" s="86"/>
    </row>
    <row r="167" ht="15.75">
      <c r="R167" s="86"/>
    </row>
    <row r="168" ht="15.75">
      <c r="R168" s="86"/>
    </row>
    <row r="169" ht="15.75">
      <c r="R169" s="86"/>
    </row>
    <row r="170" ht="15.75">
      <c r="R170" s="86"/>
    </row>
    <row r="171" ht="15.75">
      <c r="R171" s="86"/>
    </row>
    <row r="172" ht="15.75">
      <c r="R172" s="86"/>
    </row>
    <row r="173" ht="15.75">
      <c r="R173" s="86"/>
    </row>
    <row r="174" ht="15.75">
      <c r="R174" s="86"/>
    </row>
    <row r="175" ht="15.75">
      <c r="R175" s="86"/>
    </row>
    <row r="176" ht="15.75">
      <c r="R176" s="86"/>
    </row>
    <row r="177" ht="15.75">
      <c r="R177" s="86"/>
    </row>
    <row r="178" ht="15.75">
      <c r="R178" s="86"/>
    </row>
    <row r="179" ht="15.75">
      <c r="R179" s="86"/>
    </row>
    <row r="180" ht="15.75">
      <c r="R180" s="86"/>
    </row>
    <row r="181" ht="15.75">
      <c r="R181" s="86"/>
    </row>
    <row r="182" ht="15.75">
      <c r="R182" s="86"/>
    </row>
    <row r="183" ht="15.75">
      <c r="R183" s="86"/>
    </row>
    <row r="184" ht="15.75">
      <c r="R184" s="86"/>
    </row>
    <row r="185" ht="15.75">
      <c r="R185" s="86"/>
    </row>
    <row r="186" ht="15.75">
      <c r="R186" s="86"/>
    </row>
    <row r="187" ht="15.75">
      <c r="R187" s="86"/>
    </row>
    <row r="188" ht="15.75">
      <c r="R188" s="86"/>
    </row>
    <row r="189" ht="15.75">
      <c r="R189" s="86"/>
    </row>
    <row r="190" ht="15.75">
      <c r="R190" s="86"/>
    </row>
    <row r="191" ht="15.75">
      <c r="R191" s="86"/>
    </row>
    <row r="192" ht="15.75">
      <c r="R192" s="86"/>
    </row>
    <row r="193" ht="15.75">
      <c r="R193" s="86"/>
    </row>
    <row r="194" ht="15.75">
      <c r="R194" s="86"/>
    </row>
    <row r="195" ht="15.75">
      <c r="R195" s="86"/>
    </row>
    <row r="196" ht="15.75">
      <c r="R196" s="86"/>
    </row>
    <row r="197" ht="15.75">
      <c r="R197" s="86"/>
    </row>
    <row r="198" ht="15.75">
      <c r="R198" s="86"/>
    </row>
    <row r="199" ht="15.75">
      <c r="R199" s="86"/>
    </row>
    <row r="200" ht="15.75">
      <c r="R200" s="86"/>
    </row>
    <row r="201" ht="15.75">
      <c r="R201" s="86"/>
    </row>
    <row r="202" ht="15.75">
      <c r="R202" s="86"/>
    </row>
    <row r="203" ht="15.75">
      <c r="R203" s="86"/>
    </row>
    <row r="204" ht="15.75">
      <c r="R204" s="86"/>
    </row>
    <row r="205" ht="15.75">
      <c r="R205" s="86"/>
    </row>
    <row r="206" ht="15.75">
      <c r="R206" s="86"/>
    </row>
    <row r="207" ht="15.75">
      <c r="R207" s="86"/>
    </row>
    <row r="208" ht="15.75">
      <c r="R208" s="86"/>
    </row>
    <row r="209" ht="15.75">
      <c r="R209" s="86"/>
    </row>
    <row r="210" ht="15.75">
      <c r="R210" s="86"/>
    </row>
    <row r="211" ht="15.75">
      <c r="R211" s="86"/>
    </row>
    <row r="212" ht="15.75">
      <c r="R212" s="86"/>
    </row>
    <row r="213" ht="15.75">
      <c r="R213" s="86"/>
    </row>
    <row r="214" ht="15.75">
      <c r="R214" s="86"/>
    </row>
    <row r="215" ht="15.75">
      <c r="R215" s="86"/>
    </row>
    <row r="216" ht="15.75">
      <c r="R216" s="86"/>
    </row>
    <row r="217" ht="15.75">
      <c r="R217" s="86"/>
    </row>
    <row r="218" ht="15.75">
      <c r="R218" s="86"/>
    </row>
    <row r="219" ht="15.75">
      <c r="R219" s="86"/>
    </row>
    <row r="220" ht="15.75">
      <c r="R220" s="86"/>
    </row>
    <row r="221" ht="15.75">
      <c r="R221" s="86"/>
    </row>
    <row r="222" ht="15.75">
      <c r="R222" s="86"/>
    </row>
    <row r="223" ht="15.75">
      <c r="R223" s="86"/>
    </row>
    <row r="224" ht="15.75">
      <c r="R224" s="86"/>
    </row>
    <row r="225" ht="15.75">
      <c r="R225" s="86"/>
    </row>
    <row r="226" ht="15.75">
      <c r="R226" s="86"/>
    </row>
    <row r="227" ht="15.75">
      <c r="R227" s="86"/>
    </row>
    <row r="228" ht="15.75">
      <c r="R228" s="86"/>
    </row>
    <row r="229" ht="15.75">
      <c r="R229" s="86"/>
    </row>
    <row r="230" ht="15.75">
      <c r="R230" s="86"/>
    </row>
    <row r="231" ht="15.75">
      <c r="R231" s="86"/>
    </row>
    <row r="232" ht="15.75">
      <c r="R232" s="86"/>
    </row>
    <row r="233" ht="15.75">
      <c r="R233" s="86"/>
    </row>
    <row r="234" ht="15.75">
      <c r="R234" s="86"/>
    </row>
    <row r="235" ht="15.75">
      <c r="R235" s="86"/>
    </row>
    <row r="236" ht="15.75">
      <c r="R236" s="86"/>
    </row>
    <row r="237" ht="15.75">
      <c r="R237" s="86"/>
    </row>
    <row r="238" ht="15.75">
      <c r="R238" s="86"/>
    </row>
    <row r="239" ht="15.75">
      <c r="R239" s="86"/>
    </row>
    <row r="240" ht="15.75">
      <c r="R240" s="86"/>
    </row>
    <row r="241" ht="15.75">
      <c r="R241" s="86"/>
    </row>
    <row r="242" ht="15.75">
      <c r="R242" s="86"/>
    </row>
    <row r="243" ht="15.75">
      <c r="R243" s="86"/>
    </row>
    <row r="244" ht="15.75">
      <c r="R244" s="86"/>
    </row>
    <row r="245" ht="15.75">
      <c r="R245" s="86"/>
    </row>
    <row r="246" ht="15.75">
      <c r="R246" s="86"/>
    </row>
    <row r="247" ht="15.75">
      <c r="R247" s="86"/>
    </row>
    <row r="248" ht="15.75">
      <c r="R248" s="86"/>
    </row>
    <row r="249" ht="15.75">
      <c r="R249" s="86"/>
    </row>
    <row r="250" ht="15.75">
      <c r="R250" s="86"/>
    </row>
    <row r="251" ht="15.75">
      <c r="R251" s="86"/>
    </row>
    <row r="252" ht="15.75">
      <c r="R252" s="86"/>
    </row>
    <row r="253" ht="15.75">
      <c r="R253" s="86"/>
    </row>
    <row r="254" ht="15.75">
      <c r="R254" s="86"/>
    </row>
    <row r="255" ht="15.75">
      <c r="R255" s="86"/>
    </row>
    <row r="256" ht="15.75">
      <c r="R256" s="86"/>
    </row>
    <row r="257" ht="15.75">
      <c r="R257" s="86"/>
    </row>
    <row r="258" ht="15.75">
      <c r="R258" s="86"/>
    </row>
    <row r="259" ht="15.75">
      <c r="R259" s="86"/>
    </row>
    <row r="260" ht="15.75">
      <c r="R260" s="86"/>
    </row>
    <row r="261" ht="15.75">
      <c r="R261" s="86"/>
    </row>
    <row r="262" ht="15.75">
      <c r="R262" s="86"/>
    </row>
    <row r="263" ht="15.75">
      <c r="R263" s="86"/>
    </row>
    <row r="264" ht="15.75">
      <c r="R264" s="86"/>
    </row>
    <row r="265" ht="15.75">
      <c r="R265" s="86"/>
    </row>
    <row r="266" ht="15.75">
      <c r="R266" s="86"/>
    </row>
    <row r="267" ht="15.75">
      <c r="R267" s="86"/>
    </row>
    <row r="268" ht="15.75">
      <c r="R268" s="86"/>
    </row>
    <row r="269" ht="15.75">
      <c r="R269" s="86"/>
    </row>
    <row r="270" ht="15.75">
      <c r="R270" s="86"/>
    </row>
    <row r="271" ht="15.75">
      <c r="R271" s="86"/>
    </row>
    <row r="272" ht="15.75">
      <c r="R272" s="86"/>
    </row>
    <row r="273" ht="15.75">
      <c r="R273" s="86"/>
    </row>
    <row r="274" ht="15.75">
      <c r="R274" s="86"/>
    </row>
    <row r="275" ht="15.75">
      <c r="R275" s="86"/>
    </row>
    <row r="276" ht="15.75">
      <c r="R276" s="86"/>
    </row>
    <row r="277" ht="15.75">
      <c r="R277" s="86"/>
    </row>
    <row r="278" ht="15.75">
      <c r="R278" s="86"/>
    </row>
    <row r="279" ht="15.75">
      <c r="R279" s="86"/>
    </row>
    <row r="280" ht="15.75">
      <c r="R280" s="86"/>
    </row>
    <row r="281" ht="15.75">
      <c r="R281" s="86"/>
    </row>
    <row r="282" ht="15.75">
      <c r="R282" s="86"/>
    </row>
    <row r="283" ht="15.75">
      <c r="R283" s="86"/>
    </row>
    <row r="284" ht="15.75">
      <c r="R284" s="86"/>
    </row>
    <row r="285" ht="15.75">
      <c r="R285" s="86"/>
    </row>
    <row r="286" ht="15.75">
      <c r="R286" s="86"/>
    </row>
    <row r="287" ht="15.75">
      <c r="R287" s="86"/>
    </row>
    <row r="288" ht="15.75">
      <c r="R288" s="86"/>
    </row>
    <row r="289" ht="15.75">
      <c r="R289" s="86"/>
    </row>
    <row r="290" ht="15.75">
      <c r="R290" s="86"/>
    </row>
    <row r="291" ht="15.75">
      <c r="R291" s="86"/>
    </row>
    <row r="292" ht="15.75">
      <c r="R292" s="86"/>
    </row>
    <row r="293" ht="15.75">
      <c r="R293" s="86"/>
    </row>
    <row r="294" ht="15.75">
      <c r="R294" s="86"/>
    </row>
    <row r="295" ht="15.75">
      <c r="R295" s="86"/>
    </row>
    <row r="296" ht="15.75">
      <c r="R296" s="86"/>
    </row>
    <row r="297" ht="15.75">
      <c r="R297" s="86"/>
    </row>
    <row r="298" ht="15.75">
      <c r="R298" s="86"/>
    </row>
    <row r="299" ht="15.75">
      <c r="R299" s="86"/>
    </row>
    <row r="300" ht="15.75">
      <c r="R300" s="86"/>
    </row>
    <row r="301" ht="15.75">
      <c r="R301" s="86"/>
    </row>
    <row r="302" ht="15.75">
      <c r="R302" s="86"/>
    </row>
    <row r="303" ht="15.75">
      <c r="R303" s="86"/>
    </row>
    <row r="304" ht="15.75">
      <c r="R304" s="86"/>
    </row>
    <row r="305" ht="15.75">
      <c r="R305" s="86"/>
    </row>
    <row r="306" ht="15.75">
      <c r="R306" s="86"/>
    </row>
    <row r="307" ht="15.75">
      <c r="R307" s="86"/>
    </row>
    <row r="308" ht="15.75">
      <c r="R308" s="86"/>
    </row>
    <row r="309" ht="15.75">
      <c r="R309" s="86"/>
    </row>
    <row r="310" ht="15.75">
      <c r="R310" s="86"/>
    </row>
    <row r="311" ht="15.75">
      <c r="R311" s="86"/>
    </row>
    <row r="312" ht="15.75">
      <c r="R312" s="86"/>
    </row>
    <row r="313" ht="15.75">
      <c r="R313" s="86"/>
    </row>
    <row r="314" ht="15.75">
      <c r="R314" s="86"/>
    </row>
    <row r="315" ht="15.75">
      <c r="R315" s="86"/>
    </row>
    <row r="316" ht="15.75">
      <c r="R316" s="86"/>
    </row>
    <row r="317" ht="15.75">
      <c r="R317" s="86"/>
    </row>
    <row r="318" ht="15.75">
      <c r="R318" s="86"/>
    </row>
    <row r="319" ht="15.75">
      <c r="R319" s="86"/>
    </row>
    <row r="320" ht="15.75">
      <c r="R320" s="86"/>
    </row>
    <row r="321" ht="15.75">
      <c r="R321" s="86"/>
    </row>
    <row r="322" ht="15.75">
      <c r="R322" s="86"/>
    </row>
    <row r="323" ht="15.75">
      <c r="R323" s="86"/>
    </row>
    <row r="324" ht="15.75">
      <c r="R324" s="86"/>
    </row>
    <row r="325" ht="15.75">
      <c r="R325" s="86"/>
    </row>
    <row r="326" ht="15.75">
      <c r="R326" s="86"/>
    </row>
    <row r="327" ht="15.75">
      <c r="R327" s="86"/>
    </row>
    <row r="328" ht="15.75">
      <c r="R328" s="86"/>
    </row>
    <row r="329" ht="15.75">
      <c r="R329" s="86"/>
    </row>
    <row r="330" ht="15.75">
      <c r="R330" s="86"/>
    </row>
    <row r="331" ht="15.75">
      <c r="R331" s="86"/>
    </row>
    <row r="332" ht="15.75">
      <c r="R332" s="86"/>
    </row>
    <row r="333" ht="15.75">
      <c r="R333" s="86"/>
    </row>
    <row r="334" ht="15.75">
      <c r="R334" s="86"/>
    </row>
    <row r="335" ht="15.75">
      <c r="R335" s="86"/>
    </row>
    <row r="336" ht="15.75">
      <c r="R336" s="86"/>
    </row>
    <row r="337" ht="15.75">
      <c r="R337" s="86"/>
    </row>
    <row r="338" ht="15.75">
      <c r="R338" s="86"/>
    </row>
    <row r="339" ht="15.75">
      <c r="R339" s="86"/>
    </row>
    <row r="340" ht="15.75">
      <c r="R340" s="86"/>
    </row>
    <row r="341" ht="15.75">
      <c r="R341" s="86"/>
    </row>
    <row r="342" ht="15.75">
      <c r="R342" s="86"/>
    </row>
    <row r="343" ht="15.75">
      <c r="R343" s="86"/>
    </row>
    <row r="344" ht="15.75">
      <c r="R344" s="86"/>
    </row>
    <row r="345" ht="15.75">
      <c r="R345" s="86"/>
    </row>
    <row r="346" ht="15.75">
      <c r="R346" s="86"/>
    </row>
    <row r="347" ht="15.75">
      <c r="R347" s="86"/>
    </row>
    <row r="348" ht="15.75">
      <c r="R348" s="86"/>
    </row>
    <row r="349" ht="15.75">
      <c r="R349" s="86"/>
    </row>
    <row r="350" ht="15.75">
      <c r="R350" s="86"/>
    </row>
    <row r="351" ht="15.75">
      <c r="R351" s="86"/>
    </row>
    <row r="352" ht="15.75">
      <c r="R352" s="86"/>
    </row>
    <row r="353" ht="15.75">
      <c r="R353" s="86"/>
    </row>
    <row r="354" ht="15.75">
      <c r="R354" s="86"/>
    </row>
    <row r="355" ht="15.75">
      <c r="R355" s="86"/>
    </row>
    <row r="356" ht="15.75">
      <c r="R356" s="86"/>
    </row>
    <row r="357" ht="15.75">
      <c r="R357" s="86"/>
    </row>
    <row r="358" ht="15.75">
      <c r="R358" s="86"/>
    </row>
    <row r="359" ht="15.75">
      <c r="R359" s="86"/>
    </row>
    <row r="360" ht="15.75">
      <c r="R360" s="86"/>
    </row>
    <row r="361" ht="15.75">
      <c r="R361" s="86"/>
    </row>
    <row r="362" ht="15.75">
      <c r="R362" s="86"/>
    </row>
    <row r="363" ht="15.75">
      <c r="R363" s="86"/>
    </row>
    <row r="364" ht="15.75">
      <c r="R364" s="86"/>
    </row>
    <row r="365" ht="15.75">
      <c r="R365" s="86"/>
    </row>
    <row r="366" ht="15.75">
      <c r="R366" s="86"/>
    </row>
    <row r="367" ht="15.75">
      <c r="R367" s="86"/>
    </row>
    <row r="368" ht="15.75">
      <c r="R368" s="86"/>
    </row>
    <row r="369" ht="15.75">
      <c r="R369" s="86"/>
    </row>
    <row r="370" ht="15.75">
      <c r="R370" s="86"/>
    </row>
    <row r="371" ht="15.75">
      <c r="R371" s="86"/>
    </row>
    <row r="372" ht="15.75">
      <c r="R372" s="86"/>
    </row>
    <row r="373" ht="15.75">
      <c r="R373" s="86"/>
    </row>
    <row r="374" ht="15.75">
      <c r="R374" s="86"/>
    </row>
    <row r="375" ht="15.75">
      <c r="R375" s="86"/>
    </row>
    <row r="376" ht="15.75">
      <c r="R376" s="86"/>
    </row>
    <row r="377" ht="15.75">
      <c r="R377" s="86"/>
    </row>
    <row r="378" ht="15.75">
      <c r="R378" s="86"/>
    </row>
    <row r="379" ht="15.75">
      <c r="R379" s="86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2002-07-08T01:47:28Z</dcterms:created>
  <dcterms:modified xsi:type="dcterms:W3CDTF">2002-07-08T01:47:28Z</dcterms:modified>
  <cp:category/>
  <cp:version/>
  <cp:contentType/>
  <cp:contentStatus/>
</cp:coreProperties>
</file>