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椰子、其他青果" sheetId="1" r:id="rId1"/>
  </sheets>
  <definedNames>
    <definedName name="_xlnm.Print_Area" localSheetId="0">'椰子、其他青果'!$A$1:$Q$61</definedName>
  </definedNames>
  <calcPr fullCalcOnLoad="1"/>
</workbook>
</file>

<file path=xl/sharedStrings.xml><?xml version="1.0" encoding="utf-8"?>
<sst xmlns="http://schemas.openxmlformats.org/spreadsheetml/2006/main" count="160" uniqueCount="107">
  <si>
    <t xml:space="preserve">AG. STATISTICS YEARBOOK 2001       121   </t>
  </si>
  <si>
    <t>5.  Fruit</t>
  </si>
  <si>
    <t>(17) Coconut, Others</t>
  </si>
  <si>
    <t>Coconut</t>
  </si>
  <si>
    <t xml:space="preserve">Others </t>
  </si>
  <si>
    <t>種植株數</t>
  </si>
  <si>
    <t>收穫株數</t>
  </si>
  <si>
    <t>種植面積</t>
  </si>
  <si>
    <t>收穫面積</t>
  </si>
  <si>
    <t>每株產量</t>
  </si>
  <si>
    <t>每公頃產量</t>
  </si>
  <si>
    <t>Year, District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</si>
  <si>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</si>
  <si>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</si>
  <si>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</si>
  <si>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</si>
  <si>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</si>
  <si>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</si>
  <si>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</si>
  <si>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</si>
  <si>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</si>
  <si>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</si>
  <si>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</si>
  <si>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</si>
  <si>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</si>
  <si>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</si>
  <si>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</si>
  <si>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</si>
  <si>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</si>
  <si>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1991</t>
  </si>
  <si>
    <t xml:space="preserve">               1992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</si>
  <si>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</si>
  <si>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</si>
  <si>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</si>
  <si>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</si>
  <si>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</si>
  <si>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</si>
  <si>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</si>
  <si>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</si>
  <si>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</si>
  <si>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>臺        北        市</t>
  </si>
  <si>
    <t>高        雄        市</t>
  </si>
  <si>
    <t xml:space="preserve"> Kaohsiung Municipality</t>
  </si>
  <si>
    <t>臺   灣   省   合   計</t>
  </si>
  <si>
    <t xml:space="preserve"> Taiwan Province</t>
  </si>
  <si>
    <t>臺       北       縣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</si>
  <si>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</si>
  <si>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</si>
  <si>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</si>
  <si>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</si>
  <si>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</si>
  <si>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</si>
  <si>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</si>
  <si>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</si>
  <si>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</si>
  <si>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</si>
  <si>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</si>
  <si>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</si>
  <si>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</si>
  <si>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</si>
  <si>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</si>
  <si>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</si>
  <si>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</si>
  <si>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</si>
  <si>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</si>
  <si>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</si>
  <si>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</si>
  <si>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</si>
  <si>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</si>
  <si>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</si>
  <si>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</si>
  <si>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</si>
  <si>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</si>
  <si>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</si>
  <si>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</si>
  <si>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</si>
  <si>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</si>
  <si>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</si>
  <si>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</si>
  <si>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</si>
  <si>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</si>
  <si>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</si>
  <si>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</si>
  <si>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</si>
  <si>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</si>
  <si>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120     90</t>
    </r>
    <r>
      <rPr>
        <sz val="8"/>
        <rFont val="標楷體"/>
        <family val="4"/>
      </rPr>
      <t>年農業統計年報</t>
    </r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</si>
  <si>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</si>
  <si>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r>
      <t xml:space="preserve">(17) </t>
    </r>
    <r>
      <rPr>
        <sz val="10"/>
        <rFont val="標楷體"/>
        <family val="4"/>
      </rPr>
      <t>可可椰子、其他青果</t>
    </r>
  </si>
  <si>
    <r>
      <t>可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可</t>
    </r>
    <r>
      <rPr>
        <sz val="8"/>
        <rFont val="Times New Roman"/>
        <family val="1"/>
      </rPr>
      <t xml:space="preserve">       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子</t>
    </r>
  </si>
  <si>
    <r>
      <t>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果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</si>
  <si>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</si>
  <si>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</si>
  <si>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</si>
  <si>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</si>
  <si>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r>
      <t>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</si>
  <si>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積</t>
    </r>
  </si>
  <si>
    <r>
      <t>產</t>
    </r>
    <r>
      <rPr>
        <sz val="8"/>
        <rFont val="Times New Roman"/>
        <family val="1"/>
      </rPr>
      <t xml:space="preserve">       </t>
    </r>
    <r>
      <rPr>
        <sz val="8"/>
        <rFont val="標楷體"/>
        <family val="4"/>
      </rPr>
      <t>量</t>
    </r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</si>
  <si>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</si>
  <si>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81               </t>
    </r>
    <r>
      <rPr>
        <sz val="8"/>
        <rFont val="標楷體"/>
        <family val="4"/>
      </rPr>
      <t>年</t>
    </r>
  </si>
  <si>
    <t>-</t>
  </si>
  <si>
    <t xml:space="preserve"> Taipei Municipality</t>
  </si>
  <si>
    <t xml:space="preserve"> Taipei Hsien</t>
  </si>
  <si>
    <t xml:space="preserve"> Chiayi Hsien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</si>
  <si>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</t>
    </r>
    <r>
      <rPr>
        <sz val="8"/>
        <rFont val="標楷體"/>
        <family val="4"/>
      </rPr>
      <t>其他青果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民國</t>
    </r>
    <r>
      <rPr>
        <sz val="8"/>
        <rFont val="Times New Roman"/>
        <family val="1"/>
      </rPr>
      <t>79</t>
    </r>
    <r>
      <rPr>
        <sz val="8"/>
        <rFont val="標楷體"/>
        <family val="4"/>
      </rPr>
      <t>年（含</t>
    </r>
    <r>
      <rPr>
        <sz val="8"/>
        <rFont val="標楷體"/>
        <family val="4"/>
      </rPr>
      <t>）以前包括可可椰子，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年以後包括桑。</t>
    </r>
  </si>
  <si>
    <r>
      <t xml:space="preserve">   Note   : </t>
    </r>
    <r>
      <rPr>
        <sz val="8"/>
        <rFont val="Times New Roman"/>
        <family val="1"/>
      </rPr>
      <t>The data of others included coconut prior to 1990</t>
    </r>
    <r>
      <rPr>
        <sz val="8"/>
        <rFont val="細明體"/>
        <family val="3"/>
      </rPr>
      <t>（</t>
    </r>
    <r>
      <rPr>
        <sz val="8"/>
        <rFont val="Times New Roman"/>
        <family val="1"/>
      </rPr>
      <t>including 1990</t>
    </r>
    <r>
      <rPr>
        <sz val="8"/>
        <rFont val="細明體"/>
        <family val="3"/>
      </rPr>
      <t>）</t>
    </r>
    <r>
      <rPr>
        <sz val="8"/>
        <rFont val="Times New Roman"/>
        <family val="1"/>
      </rPr>
      <t>, and have included muiberry since 2001.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</si>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</sst>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8"/>
      <name val="華康楷書體W5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20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top"/>
      <protection/>
    </xf>
    <xf numFmtId="0" fontId="8" fillId="0" borderId="0" xfId="0" applyFont="1" applyAlignment="1">
      <alignment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2" xfId="20" applyFont="1" applyBorder="1" applyAlignment="1">
      <alignment horizontal="centerContinuous"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horizontal="centerContinuous" vertical="center"/>
      <protection/>
    </xf>
    <xf numFmtId="0" fontId="5" fillId="0" borderId="8" xfId="20" applyFont="1" applyBorder="1" applyAlignment="1">
      <alignment vertical="center"/>
      <protection/>
    </xf>
    <xf numFmtId="0" fontId="4" fillId="0" borderId="2" xfId="20" applyFont="1" applyBorder="1" applyAlignment="1" quotePrefix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5" fillId="0" borderId="3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5" fillId="0" borderId="3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vertical="center"/>
      <protection/>
    </xf>
    <xf numFmtId="0" fontId="12" fillId="0" borderId="0" xfId="20" applyFont="1" applyAlignment="1">
      <alignment horizontal="right" vertical="center"/>
      <protection/>
    </xf>
    <xf numFmtId="0" fontId="12" fillId="0" borderId="0" xfId="20" applyFont="1" applyBorder="1" applyAlignment="1">
      <alignment horizontal="right" vertical="center"/>
      <protection/>
    </xf>
    <xf numFmtId="0" fontId="11" fillId="0" borderId="0" xfId="20" applyFont="1" applyBorder="1" applyAlignment="1">
      <alignment horizontal="right" vertical="center"/>
      <protection/>
    </xf>
    <xf numFmtId="0" fontId="12" fillId="0" borderId="2" xfId="20" applyFont="1" applyBorder="1" applyAlignment="1">
      <alignment horizontal="right" vertical="center"/>
      <protection/>
    </xf>
    <xf numFmtId="0" fontId="11" fillId="0" borderId="8" xfId="20" applyFont="1" applyBorder="1" applyAlignment="1">
      <alignment horizontal="right" vertical="center"/>
      <protection/>
    </xf>
    <xf numFmtId="0" fontId="11" fillId="0" borderId="0" xfId="20" applyFont="1" applyAlignment="1">
      <alignment vertical="center"/>
      <protection/>
    </xf>
    <xf numFmtId="0" fontId="11" fillId="0" borderId="0" xfId="20" applyFont="1" applyAlignment="1">
      <alignment horizontal="right" vertical="center"/>
      <protection/>
    </xf>
    <xf numFmtId="0" fontId="11" fillId="0" borderId="2" xfId="20" applyFont="1" applyBorder="1" applyAlignment="1">
      <alignment horizontal="right" vertical="center"/>
      <protection/>
    </xf>
    <xf numFmtId="176" fontId="5" fillId="0" borderId="0" xfId="20" applyNumberFormat="1" applyFont="1" applyAlignment="1" applyProtection="1">
      <alignment horizontal="right" vertical="center"/>
      <protection locked="0"/>
    </xf>
    <xf numFmtId="176" fontId="5" fillId="0" borderId="0" xfId="20" applyNumberFormat="1" applyFont="1" applyBorder="1" applyAlignment="1" applyProtection="1">
      <alignment horizontal="right" vertical="center"/>
      <protection locked="0"/>
    </xf>
    <xf numFmtId="176" fontId="5" fillId="0" borderId="2" xfId="20" applyNumberFormat="1" applyFont="1" applyBorder="1" applyAlignment="1" applyProtection="1">
      <alignment horizontal="right" vertical="center"/>
      <protection locked="0"/>
    </xf>
    <xf numFmtId="0" fontId="5" fillId="0" borderId="8" xfId="20" applyFont="1" applyBorder="1" applyAlignment="1" quotePrefix="1">
      <alignment horizontal="left" vertical="center" indent="1"/>
      <protection/>
    </xf>
    <xf numFmtId="0" fontId="11" fillId="0" borderId="0" xfId="20" applyFont="1" applyAlignment="1">
      <alignment horizontal="left" vertical="center" indent="1"/>
      <protection/>
    </xf>
    <xf numFmtId="0" fontId="4" fillId="0" borderId="2" xfId="17" applyFont="1" applyBorder="1" applyAlignment="1">
      <alignment horizontal="center"/>
      <protection/>
    </xf>
    <xf numFmtId="0" fontId="5" fillId="0" borderId="8" xfId="16" applyFont="1" applyBorder="1" applyAlignment="1" quotePrefix="1">
      <alignment horizontal="left" indent="1"/>
      <protection/>
    </xf>
    <xf numFmtId="0" fontId="5" fillId="0" borderId="2" xfId="16" applyFont="1" applyBorder="1" applyAlignment="1" quotePrefix="1">
      <alignment horizontal="center"/>
      <protection/>
    </xf>
    <xf numFmtId="0" fontId="5" fillId="0" borderId="0" xfId="20" applyFont="1" applyAlignment="1">
      <alignment horizontal="left" vertical="center" indent="1"/>
      <protection/>
    </xf>
    <xf numFmtId="0" fontId="5" fillId="0" borderId="2" xfId="16" applyFont="1" applyBorder="1" applyAlignment="1" applyProtection="1" quotePrefix="1">
      <alignment horizontal="center"/>
      <protection locked="0"/>
    </xf>
    <xf numFmtId="0" fontId="5" fillId="0" borderId="0" xfId="20" applyFont="1" applyAlignment="1" applyProtection="1">
      <alignment vertical="center"/>
      <protection locked="0"/>
    </xf>
    <xf numFmtId="0" fontId="13" fillId="0" borderId="2" xfId="16" applyFont="1" applyBorder="1" applyAlignment="1" quotePrefix="1">
      <alignment horizontal="center"/>
      <protection/>
    </xf>
    <xf numFmtId="176" fontId="13" fillId="0" borderId="0" xfId="20" applyNumberFormat="1" applyFont="1" applyAlignment="1" applyProtection="1">
      <alignment horizontal="right" vertical="center"/>
      <protection locked="0"/>
    </xf>
    <xf numFmtId="184" fontId="13" fillId="0" borderId="0" xfId="20" applyNumberFormat="1" applyFont="1" applyAlignment="1" applyProtection="1">
      <alignment horizontal="right" vertical="justify"/>
      <protection locked="0"/>
    </xf>
    <xf numFmtId="184" fontId="13" fillId="0" borderId="2" xfId="20" applyNumberFormat="1" applyFont="1" applyBorder="1" applyAlignment="1" applyProtection="1">
      <alignment horizontal="right" vertical="justify"/>
      <protection locked="0"/>
    </xf>
    <xf numFmtId="0" fontId="13" fillId="0" borderId="8" xfId="16" applyFont="1" applyBorder="1" applyAlignment="1" quotePrefix="1">
      <alignment horizontal="left" indent="1"/>
      <protection/>
    </xf>
    <xf numFmtId="0" fontId="13" fillId="0" borderId="0" xfId="20" applyFont="1" applyAlignment="1" applyProtection="1">
      <alignment vertical="center"/>
      <protection locked="0"/>
    </xf>
    <xf numFmtId="0" fontId="13" fillId="0" borderId="0" xfId="20" applyFont="1" applyAlignment="1">
      <alignment horizontal="left" vertical="center" indent="1"/>
      <protection/>
    </xf>
    <xf numFmtId="0" fontId="13" fillId="0" borderId="0" xfId="20" applyFont="1" applyAlignment="1">
      <alignment vertical="center"/>
      <protection/>
    </xf>
    <xf numFmtId="0" fontId="5" fillId="0" borderId="2" xfId="20" applyFont="1" applyBorder="1" applyAlignment="1" quotePrefix="1">
      <alignment vertical="center"/>
      <protection/>
    </xf>
    <xf numFmtId="185" fontId="5" fillId="0" borderId="0" xfId="20" applyNumberFormat="1" applyFont="1" applyAlignment="1" applyProtection="1">
      <alignment horizontal="right" vertical="justify"/>
      <protection locked="0"/>
    </xf>
    <xf numFmtId="185" fontId="13" fillId="0" borderId="0" xfId="20" applyNumberFormat="1" applyFont="1" applyAlignment="1" applyProtection="1">
      <alignment horizontal="right" vertical="justify"/>
      <protection locked="0"/>
    </xf>
    <xf numFmtId="184" fontId="5" fillId="0" borderId="0" xfId="20" applyNumberFormat="1" applyFont="1" applyAlignment="1" applyProtection="1">
      <alignment horizontal="right" vertical="justify"/>
      <protection locked="0"/>
    </xf>
    <xf numFmtId="184" fontId="5" fillId="0" borderId="2" xfId="20" applyNumberFormat="1" applyFont="1" applyBorder="1" applyAlignment="1" applyProtection="1">
      <alignment horizontal="right" vertical="justify"/>
      <protection locked="0"/>
    </xf>
    <xf numFmtId="0" fontId="5" fillId="0" borderId="8" xfId="20" applyFont="1" applyBorder="1" applyAlignment="1" applyProtection="1">
      <alignment horizontal="left" vertical="center" indent="1"/>
      <protection locked="0"/>
    </xf>
    <xf numFmtId="185" fontId="5" fillId="0" borderId="0" xfId="19" applyNumberFormat="1" applyFont="1" applyAlignment="1" applyProtection="1">
      <alignment horizontal="right" vertical="justify"/>
      <protection locked="0"/>
    </xf>
    <xf numFmtId="184" fontId="5" fillId="0" borderId="0" xfId="19" applyNumberFormat="1" applyFont="1" applyAlignment="1" applyProtection="1">
      <alignment horizontal="right" vertical="justify"/>
      <protection locked="0"/>
    </xf>
    <xf numFmtId="0" fontId="5" fillId="0" borderId="8" xfId="20" applyFont="1" applyBorder="1" applyAlignment="1" applyProtection="1">
      <alignment horizontal="left" vertical="center" indent="2"/>
      <protection locked="0"/>
    </xf>
    <xf numFmtId="0" fontId="4" fillId="0" borderId="2" xfId="20" applyFont="1" applyBorder="1" applyAlignment="1">
      <alignment horizontal="left" vertical="center" indent="1"/>
      <protection/>
    </xf>
    <xf numFmtId="185" fontId="5" fillId="0" borderId="0" xfId="20" applyNumberFormat="1" applyFont="1" applyBorder="1" applyAlignment="1" applyProtection="1">
      <alignment horizontal="right" vertical="justify"/>
      <protection locked="0"/>
    </xf>
    <xf numFmtId="0" fontId="14" fillId="0" borderId="9" xfId="20" applyFont="1" applyBorder="1" applyAlignment="1">
      <alignment vertical="center"/>
      <protection/>
    </xf>
    <xf numFmtId="0" fontId="5" fillId="0" borderId="1" xfId="20" applyFont="1" applyBorder="1" applyAlignment="1">
      <alignment vertical="center"/>
      <protection/>
    </xf>
    <xf numFmtId="0" fontId="5" fillId="0" borderId="9" xfId="20" applyFont="1" applyBorder="1" applyAlignment="1">
      <alignment vertical="center"/>
      <protection/>
    </xf>
    <xf numFmtId="0" fontId="5" fillId="0" borderId="11" xfId="20" applyFont="1" applyBorder="1" applyAlignment="1">
      <alignment horizontal="left" vertical="center" indent="1"/>
      <protection/>
    </xf>
    <xf numFmtId="0" fontId="3" fillId="0" borderId="0" xfId="20" applyFont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14" fillId="0" borderId="0" xfId="20" applyFont="1" applyAlignment="1">
      <alignment vertical="center"/>
      <protection/>
    </xf>
    <xf numFmtId="0" fontId="14" fillId="0" borderId="0" xfId="20" applyFont="1" applyAlignment="1">
      <alignment horizontal="left" vertical="center" indent="1"/>
      <protection/>
    </xf>
    <xf numFmtId="0" fontId="14" fillId="0" borderId="0" xfId="20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6" xfId="18"/>
    <cellStyle name="一般_279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workbookViewId="0" topLeftCell="A51">
      <selection activeCell="A63" sqref="A63:IV68"/>
    </sheetView>
  </sheetViews>
  <sheetFormatPr defaultColWidth="9.00390625" defaultRowHeight="16.5"/>
  <cols>
    <col min="1" max="1" width="20.00390625" style="89" customWidth="1"/>
    <col min="2" max="8" width="9.125" style="89" customWidth="1"/>
    <col min="9" max="9" width="16.125" style="89" customWidth="1"/>
    <col min="10" max="13" width="12.625" style="89" customWidth="1"/>
    <col min="14" max="15" width="12.625" style="89" hidden="1" customWidth="1"/>
    <col min="16" max="16" width="12.625" style="89" customWidth="1"/>
    <col min="17" max="17" width="19.50390625" style="89" customWidth="1"/>
    <col min="18" max="16384" width="9.75390625" style="89" customWidth="1"/>
  </cols>
  <sheetData>
    <row r="1" spans="1:17" s="2" customFormat="1" ht="10.5" customHeight="1">
      <c r="A1" s="1" t="s">
        <v>85</v>
      </c>
      <c r="Q1" s="3" t="s">
        <v>0</v>
      </c>
    </row>
    <row r="2" spans="1:19" s="5" customFormat="1" ht="27" customHeight="1">
      <c r="A2" s="4" t="s">
        <v>86</v>
      </c>
      <c r="B2" s="4"/>
      <c r="C2" s="4"/>
      <c r="D2" s="4"/>
      <c r="E2" s="4"/>
      <c r="F2" s="4"/>
      <c r="G2" s="4"/>
      <c r="H2" s="4"/>
      <c r="J2" s="6" t="s">
        <v>1</v>
      </c>
      <c r="K2" s="6"/>
      <c r="L2" s="6"/>
      <c r="M2" s="6"/>
      <c r="N2" s="6"/>
      <c r="O2" s="6"/>
      <c r="P2" s="6"/>
      <c r="Q2" s="6"/>
      <c r="R2" s="7"/>
      <c r="S2" s="7"/>
    </row>
    <row r="3" spans="1:17" s="9" customFormat="1" ht="18" customHeight="1">
      <c r="A3" s="8" t="s">
        <v>87</v>
      </c>
      <c r="B3" s="8"/>
      <c r="C3" s="8"/>
      <c r="D3" s="8"/>
      <c r="E3" s="8"/>
      <c r="F3" s="8"/>
      <c r="G3" s="8"/>
      <c r="H3" s="8"/>
      <c r="J3" s="8" t="s">
        <v>2</v>
      </c>
      <c r="K3" s="8"/>
      <c r="L3" s="8"/>
      <c r="M3" s="8"/>
      <c r="N3" s="8"/>
      <c r="O3" s="8"/>
      <c r="P3" s="8"/>
      <c r="Q3" s="8"/>
    </row>
    <row r="4" spans="1:17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</row>
    <row r="5" spans="1:17" s="2" customFormat="1" ht="9.75" customHeight="1">
      <c r="A5" s="13"/>
      <c r="B5" s="14" t="s">
        <v>88</v>
      </c>
      <c r="C5" s="15"/>
      <c r="D5" s="15"/>
      <c r="E5" s="16"/>
      <c r="F5" s="15"/>
      <c r="G5" s="15"/>
      <c r="H5" s="17"/>
      <c r="I5" s="18"/>
      <c r="J5" s="14" t="s">
        <v>89</v>
      </c>
      <c r="K5" s="15"/>
      <c r="L5" s="15"/>
      <c r="M5" s="16"/>
      <c r="N5" s="16"/>
      <c r="O5" s="16"/>
      <c r="P5" s="19"/>
      <c r="Q5" s="20"/>
    </row>
    <row r="6" spans="1:17" s="2" customFormat="1" ht="9.75" customHeight="1">
      <c r="A6" s="13"/>
      <c r="B6" s="21" t="s">
        <v>3</v>
      </c>
      <c r="C6" s="21"/>
      <c r="D6" s="21"/>
      <c r="E6" s="21"/>
      <c r="F6" s="21"/>
      <c r="G6" s="21"/>
      <c r="H6" s="22"/>
      <c r="I6" s="18"/>
      <c r="J6" s="21" t="s">
        <v>4</v>
      </c>
      <c r="K6" s="21"/>
      <c r="L6" s="21"/>
      <c r="M6" s="21"/>
      <c r="N6" s="21"/>
      <c r="O6" s="21"/>
      <c r="P6" s="23"/>
      <c r="Q6" s="24"/>
    </row>
    <row r="7" spans="1:17" s="2" customFormat="1" ht="9.75" customHeight="1">
      <c r="A7" s="25" t="s">
        <v>90</v>
      </c>
      <c r="B7" s="26" t="s">
        <v>5</v>
      </c>
      <c r="C7" s="26" t="s">
        <v>6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91</v>
      </c>
      <c r="I7" s="18"/>
      <c r="J7" s="26" t="s">
        <v>92</v>
      </c>
      <c r="K7" s="26" t="s">
        <v>93</v>
      </c>
      <c r="L7" s="26" t="s">
        <v>94</v>
      </c>
      <c r="M7" s="26" t="s">
        <v>95</v>
      </c>
      <c r="N7" s="27"/>
      <c r="O7" s="27"/>
      <c r="P7" s="28" t="s">
        <v>96</v>
      </c>
      <c r="Q7" s="29" t="s">
        <v>11</v>
      </c>
    </row>
    <row r="8" spans="1:17" s="2" customFormat="1" ht="9.75" customHeight="1">
      <c r="A8" s="30"/>
      <c r="B8" s="31" t="s">
        <v>12</v>
      </c>
      <c r="C8" s="31" t="s">
        <v>12</v>
      </c>
      <c r="D8" s="32"/>
      <c r="E8" s="31"/>
      <c r="F8" s="31"/>
      <c r="G8" s="31"/>
      <c r="H8" s="32"/>
      <c r="I8" s="18"/>
      <c r="J8" s="31" t="s">
        <v>12</v>
      </c>
      <c r="K8" s="31" t="s">
        <v>12</v>
      </c>
      <c r="L8" s="32"/>
      <c r="M8" s="31"/>
      <c r="N8" s="33"/>
      <c r="O8" s="33"/>
      <c r="P8" s="13"/>
      <c r="Q8" s="29"/>
    </row>
    <row r="9" spans="1:17" s="2" customFormat="1" ht="9.75" customHeight="1">
      <c r="A9" s="13"/>
      <c r="B9" s="31" t="s">
        <v>13</v>
      </c>
      <c r="C9" s="31" t="s">
        <v>13</v>
      </c>
      <c r="D9" s="31" t="s">
        <v>14</v>
      </c>
      <c r="E9" s="31" t="s">
        <v>15</v>
      </c>
      <c r="F9" s="31" t="s">
        <v>16</v>
      </c>
      <c r="G9" s="31"/>
      <c r="H9" s="32"/>
      <c r="I9" s="18"/>
      <c r="J9" s="31" t="s">
        <v>13</v>
      </c>
      <c r="K9" s="31" t="s">
        <v>13</v>
      </c>
      <c r="L9" s="31" t="s">
        <v>14</v>
      </c>
      <c r="M9" s="31" t="s">
        <v>15</v>
      </c>
      <c r="N9" s="33"/>
      <c r="O9" s="33"/>
      <c r="P9" s="13"/>
      <c r="Q9" s="34"/>
    </row>
    <row r="10" spans="1:17" s="2" customFormat="1" ht="9.75" customHeight="1">
      <c r="A10" s="13"/>
      <c r="B10" s="31" t="s">
        <v>14</v>
      </c>
      <c r="C10" s="31" t="s">
        <v>15</v>
      </c>
      <c r="D10" s="31" t="s">
        <v>17</v>
      </c>
      <c r="E10" s="31" t="s">
        <v>17</v>
      </c>
      <c r="F10" s="35" t="s">
        <v>18</v>
      </c>
      <c r="G10" s="31" t="s">
        <v>19</v>
      </c>
      <c r="H10" s="31" t="s">
        <v>20</v>
      </c>
      <c r="I10" s="18"/>
      <c r="J10" s="31" t="s">
        <v>14</v>
      </c>
      <c r="K10" s="31" t="s">
        <v>15</v>
      </c>
      <c r="L10" s="31" t="s">
        <v>17</v>
      </c>
      <c r="M10" s="31" t="s">
        <v>17</v>
      </c>
      <c r="N10" s="33"/>
      <c r="O10" s="33"/>
      <c r="P10" s="36" t="s">
        <v>20</v>
      </c>
      <c r="Q10" s="34"/>
    </row>
    <row r="11" spans="1:17" s="12" customFormat="1" ht="3" customHeight="1">
      <c r="A11" s="37"/>
      <c r="B11" s="38"/>
      <c r="C11" s="38"/>
      <c r="D11" s="38"/>
      <c r="E11" s="38"/>
      <c r="F11" s="38"/>
      <c r="G11" s="38"/>
      <c r="H11" s="38"/>
      <c r="I11" s="11"/>
      <c r="J11" s="38"/>
      <c r="K11" s="38"/>
      <c r="L11" s="38"/>
      <c r="M11" s="38"/>
      <c r="N11" s="39"/>
      <c r="O11" s="39"/>
      <c r="P11" s="40"/>
      <c r="Q11" s="41"/>
    </row>
    <row r="12" spans="1:17" s="48" customFormat="1" ht="9" customHeight="1">
      <c r="A12" s="42"/>
      <c r="B12" s="43" t="s">
        <v>21</v>
      </c>
      <c r="C12" s="43" t="s">
        <v>21</v>
      </c>
      <c r="D12" s="43" t="s">
        <v>22</v>
      </c>
      <c r="E12" s="43" t="s">
        <v>22</v>
      </c>
      <c r="F12" s="43" t="s">
        <v>23</v>
      </c>
      <c r="G12" s="43" t="s">
        <v>23</v>
      </c>
      <c r="H12" s="44" t="s">
        <v>24</v>
      </c>
      <c r="I12" s="45"/>
      <c r="J12" s="43" t="s">
        <v>21</v>
      </c>
      <c r="K12" s="43" t="s">
        <v>21</v>
      </c>
      <c r="L12" s="43" t="s">
        <v>22</v>
      </c>
      <c r="M12" s="43" t="s">
        <v>22</v>
      </c>
      <c r="N12" s="43"/>
      <c r="O12" s="43"/>
      <c r="P12" s="46" t="s">
        <v>24</v>
      </c>
      <c r="Q12" s="47"/>
    </row>
    <row r="13" spans="1:17" s="48" customFormat="1" ht="8.25">
      <c r="A13" s="42"/>
      <c r="B13" s="49" t="s">
        <v>25</v>
      </c>
      <c r="C13" s="49" t="s">
        <v>25</v>
      </c>
      <c r="D13" s="49" t="s">
        <v>26</v>
      </c>
      <c r="E13" s="49" t="s">
        <v>26</v>
      </c>
      <c r="F13" s="49" t="s">
        <v>27</v>
      </c>
      <c r="G13" s="49" t="s">
        <v>27</v>
      </c>
      <c r="H13" s="45" t="s">
        <v>28</v>
      </c>
      <c r="I13" s="45"/>
      <c r="J13" s="49" t="s">
        <v>25</v>
      </c>
      <c r="K13" s="49" t="s">
        <v>25</v>
      </c>
      <c r="L13" s="49" t="s">
        <v>26</v>
      </c>
      <c r="M13" s="49" t="s">
        <v>26</v>
      </c>
      <c r="N13" s="49"/>
      <c r="O13" s="49"/>
      <c r="P13" s="50" t="s">
        <v>28</v>
      </c>
      <c r="Q13" s="47"/>
    </row>
    <row r="14" spans="1:17" s="48" customFormat="1" ht="4.5" customHeight="1">
      <c r="A14" s="42"/>
      <c r="B14" s="49"/>
      <c r="C14" s="49"/>
      <c r="D14" s="49"/>
      <c r="E14" s="49"/>
      <c r="F14" s="49"/>
      <c r="G14" s="49"/>
      <c r="H14" s="45"/>
      <c r="I14" s="45"/>
      <c r="J14" s="49"/>
      <c r="K14" s="49"/>
      <c r="L14" s="49"/>
      <c r="M14" s="49"/>
      <c r="N14" s="49"/>
      <c r="O14" s="49"/>
      <c r="P14" s="50"/>
      <c r="Q14" s="47"/>
    </row>
    <row r="15" spans="1:19" s="48" customFormat="1" ht="9.75" customHeight="1" hidden="1">
      <c r="A15" s="28" t="e">
        <f>"民  國    "&amp;A16-1&amp;"        年"</f>
        <v>#VALUE!</v>
      </c>
      <c r="B15" s="51">
        <v>858</v>
      </c>
      <c r="C15" s="51">
        <v>655</v>
      </c>
      <c r="D15" s="51">
        <v>3409</v>
      </c>
      <c r="E15" s="51">
        <v>2264</v>
      </c>
      <c r="F15" s="51">
        <v>32</v>
      </c>
      <c r="G15" s="51">
        <v>9375</v>
      </c>
      <c r="H15" s="52">
        <v>21225</v>
      </c>
      <c r="I15" s="52"/>
      <c r="J15" s="51">
        <v>264</v>
      </c>
      <c r="K15" s="51">
        <v>178</v>
      </c>
      <c r="L15" s="51">
        <v>595</v>
      </c>
      <c r="M15" s="51">
        <v>424</v>
      </c>
      <c r="N15" s="51"/>
      <c r="O15" s="51"/>
      <c r="P15" s="53">
        <v>3975</v>
      </c>
      <c r="Q15" s="54" t="e">
        <f>"        "&amp;A16+1910</f>
        <v>#VALUE!</v>
      </c>
      <c r="S15" s="55"/>
    </row>
    <row r="16" spans="1:19" s="48" customFormat="1" ht="9.75" customHeight="1" hidden="1">
      <c r="A16" s="56" t="s">
        <v>97</v>
      </c>
      <c r="B16" s="51">
        <v>1043</v>
      </c>
      <c r="C16" s="51">
        <v>551</v>
      </c>
      <c r="D16" s="51">
        <v>3742</v>
      </c>
      <c r="E16" s="51">
        <v>2124</v>
      </c>
      <c r="F16" s="51">
        <v>44</v>
      </c>
      <c r="G16" s="51">
        <v>11390</v>
      </c>
      <c r="H16" s="52">
        <v>24196</v>
      </c>
      <c r="I16" s="52"/>
      <c r="J16" s="51">
        <v>248</v>
      </c>
      <c r="K16" s="51">
        <v>182</v>
      </c>
      <c r="L16" s="51">
        <v>602</v>
      </c>
      <c r="M16" s="51">
        <v>445</v>
      </c>
      <c r="N16" s="51"/>
      <c r="O16" s="51"/>
      <c r="P16" s="53">
        <v>4135</v>
      </c>
      <c r="Q16" s="57" t="s">
        <v>29</v>
      </c>
      <c r="S16" s="55"/>
    </row>
    <row r="17" spans="1:19" s="48" customFormat="1" ht="9.75" customHeight="1">
      <c r="A17" s="56" t="s">
        <v>98</v>
      </c>
      <c r="B17" s="51">
        <v>835</v>
      </c>
      <c r="C17" s="51">
        <v>475</v>
      </c>
      <c r="D17" s="51">
        <v>4110</v>
      </c>
      <c r="E17" s="51">
        <v>2468</v>
      </c>
      <c r="F17" s="51">
        <v>49</v>
      </c>
      <c r="G17" s="51">
        <v>9456</v>
      </c>
      <c r="H17" s="52">
        <v>23336</v>
      </c>
      <c r="I17" s="52"/>
      <c r="J17" s="51">
        <v>205</v>
      </c>
      <c r="K17" s="51">
        <v>155</v>
      </c>
      <c r="L17" s="51">
        <v>496</v>
      </c>
      <c r="M17" s="51">
        <v>389</v>
      </c>
      <c r="N17" s="51"/>
      <c r="O17" s="51"/>
      <c r="P17" s="53">
        <v>4238</v>
      </c>
      <c r="Q17" s="57" t="s">
        <v>30</v>
      </c>
      <c r="S17" s="55"/>
    </row>
    <row r="18" spans="1:19" s="48" customFormat="1" ht="9.75" customHeight="1">
      <c r="A18" s="58">
        <v>82</v>
      </c>
      <c r="B18" s="51">
        <v>943</v>
      </c>
      <c r="C18" s="51">
        <v>585</v>
      </c>
      <c r="D18" s="51">
        <v>4434</v>
      </c>
      <c r="E18" s="51">
        <v>2927</v>
      </c>
      <c r="F18" s="51">
        <v>53</v>
      </c>
      <c r="G18" s="51">
        <v>10585</v>
      </c>
      <c r="H18" s="52">
        <v>30983</v>
      </c>
      <c r="I18" s="52"/>
      <c r="J18" s="51">
        <v>272</v>
      </c>
      <c r="K18" s="51">
        <v>185</v>
      </c>
      <c r="L18" s="51">
        <v>588</v>
      </c>
      <c r="M18" s="51">
        <v>444</v>
      </c>
      <c r="N18" s="51"/>
      <c r="O18" s="51"/>
      <c r="P18" s="53">
        <v>4406</v>
      </c>
      <c r="Q18" s="57" t="s">
        <v>31</v>
      </c>
      <c r="S18" s="55"/>
    </row>
    <row r="19" spans="1:19" s="48" customFormat="1" ht="9.75" customHeight="1">
      <c r="A19" s="58">
        <v>83</v>
      </c>
      <c r="B19" s="51">
        <v>984</v>
      </c>
      <c r="C19" s="51">
        <v>623</v>
      </c>
      <c r="D19" s="51">
        <v>4596</v>
      </c>
      <c r="E19" s="51">
        <v>3155</v>
      </c>
      <c r="F19" s="51">
        <v>53</v>
      </c>
      <c r="G19" s="51">
        <v>10553</v>
      </c>
      <c r="H19" s="52">
        <v>33290</v>
      </c>
      <c r="I19" s="52"/>
      <c r="J19" s="51">
        <v>230</v>
      </c>
      <c r="K19" s="51">
        <v>191</v>
      </c>
      <c r="L19" s="51">
        <v>551</v>
      </c>
      <c r="M19" s="51">
        <v>421</v>
      </c>
      <c r="N19" s="51"/>
      <c r="O19" s="51"/>
      <c r="P19" s="53">
        <v>4743</v>
      </c>
      <c r="Q19" s="57" t="s">
        <v>32</v>
      </c>
      <c r="S19" s="55"/>
    </row>
    <row r="20" spans="1:19" s="2" customFormat="1" ht="9.75" customHeight="1">
      <c r="A20" s="58">
        <v>84</v>
      </c>
      <c r="B20" s="51">
        <v>1532</v>
      </c>
      <c r="C20" s="51">
        <v>673</v>
      </c>
      <c r="D20" s="51">
        <v>5220</v>
      </c>
      <c r="E20" s="51">
        <v>3464</v>
      </c>
      <c r="F20" s="51">
        <v>56</v>
      </c>
      <c r="G20" s="51">
        <v>10940</v>
      </c>
      <c r="H20" s="51">
        <v>37884</v>
      </c>
      <c r="I20" s="51"/>
      <c r="J20" s="51">
        <v>289</v>
      </c>
      <c r="K20" s="51">
        <v>175</v>
      </c>
      <c r="L20" s="51">
        <v>569</v>
      </c>
      <c r="M20" s="51">
        <v>399</v>
      </c>
      <c r="N20" s="51"/>
      <c r="O20" s="51"/>
      <c r="P20" s="53">
        <v>4220</v>
      </c>
      <c r="Q20" s="57" t="s">
        <v>33</v>
      </c>
      <c r="S20" s="59"/>
    </row>
    <row r="21" spans="1:19" s="2" customFormat="1" ht="9.75" customHeight="1">
      <c r="A21" s="58">
        <v>85</v>
      </c>
      <c r="B21" s="51">
        <v>1057</v>
      </c>
      <c r="C21" s="51">
        <v>718</v>
      </c>
      <c r="D21" s="51">
        <v>5390</v>
      </c>
      <c r="E21" s="51">
        <v>3839</v>
      </c>
      <c r="F21" s="51">
        <v>56</v>
      </c>
      <c r="G21" s="51">
        <v>10492</v>
      </c>
      <c r="H21" s="51">
        <v>40279</v>
      </c>
      <c r="I21" s="51"/>
      <c r="J21" s="51">
        <v>291</v>
      </c>
      <c r="K21" s="51">
        <v>174</v>
      </c>
      <c r="L21" s="51">
        <v>564</v>
      </c>
      <c r="M21" s="51">
        <v>394</v>
      </c>
      <c r="N21" s="51"/>
      <c r="O21" s="51"/>
      <c r="P21" s="53">
        <v>4648</v>
      </c>
      <c r="Q21" s="57" t="s">
        <v>34</v>
      </c>
      <c r="S21" s="59"/>
    </row>
    <row r="22" spans="1:19" s="2" customFormat="1" ht="6" customHeight="1">
      <c r="A22" s="5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3"/>
      <c r="Q22" s="57"/>
      <c r="S22" s="59"/>
    </row>
    <row r="23" spans="1:19" s="2" customFormat="1" ht="9.75" customHeight="1">
      <c r="A23" s="58">
        <v>86</v>
      </c>
      <c r="B23" s="51">
        <v>1037</v>
      </c>
      <c r="C23" s="51">
        <v>730</v>
      </c>
      <c r="D23" s="51">
        <v>5286</v>
      </c>
      <c r="E23" s="51">
        <v>3898</v>
      </c>
      <c r="F23" s="51">
        <v>58</v>
      </c>
      <c r="G23" s="51">
        <v>10756</v>
      </c>
      <c r="H23" s="51">
        <v>41905</v>
      </c>
      <c r="I23" s="51"/>
      <c r="J23" s="51">
        <v>428</v>
      </c>
      <c r="K23" s="51">
        <v>229</v>
      </c>
      <c r="L23" s="51">
        <v>824</v>
      </c>
      <c r="M23" s="51">
        <v>508</v>
      </c>
      <c r="N23" s="51"/>
      <c r="O23" s="51"/>
      <c r="P23" s="53">
        <v>6555</v>
      </c>
      <c r="Q23" s="57" t="s">
        <v>35</v>
      </c>
      <c r="S23" s="59"/>
    </row>
    <row r="24" spans="1:19" s="2" customFormat="1" ht="9.75" customHeight="1">
      <c r="A24" s="60">
        <v>87</v>
      </c>
      <c r="B24" s="51">
        <v>1096</v>
      </c>
      <c r="C24" s="51">
        <v>748</v>
      </c>
      <c r="D24" s="51">
        <v>5376</v>
      </c>
      <c r="E24" s="51">
        <v>3983</v>
      </c>
      <c r="F24" s="51">
        <v>57</v>
      </c>
      <c r="G24" s="51">
        <v>10631</v>
      </c>
      <c r="H24" s="51">
        <v>42339</v>
      </c>
      <c r="I24" s="51"/>
      <c r="J24" s="51">
        <v>569</v>
      </c>
      <c r="K24" s="51">
        <v>396</v>
      </c>
      <c r="L24" s="51">
        <v>944</v>
      </c>
      <c r="M24" s="51">
        <v>695</v>
      </c>
      <c r="N24" s="51"/>
      <c r="O24" s="51"/>
      <c r="P24" s="53">
        <v>10102</v>
      </c>
      <c r="Q24" s="57" t="s">
        <v>36</v>
      </c>
      <c r="S24" s="59"/>
    </row>
    <row r="25" spans="1:19" s="2" customFormat="1" ht="9.75" customHeight="1">
      <c r="A25" s="58">
        <v>88</v>
      </c>
      <c r="B25" s="51">
        <v>1016</v>
      </c>
      <c r="C25" s="51">
        <v>779</v>
      </c>
      <c r="D25" s="51">
        <v>5186</v>
      </c>
      <c r="E25" s="51">
        <v>4154</v>
      </c>
      <c r="F25" s="51">
        <v>57</v>
      </c>
      <c r="G25" s="51">
        <v>10666</v>
      </c>
      <c r="H25" s="51">
        <v>44297</v>
      </c>
      <c r="I25" s="51"/>
      <c r="J25" s="51">
        <v>1023.505</v>
      </c>
      <c r="K25" s="51">
        <v>587.3570000000001</v>
      </c>
      <c r="L25" s="51">
        <v>1427.59</v>
      </c>
      <c r="M25" s="51">
        <v>807.41</v>
      </c>
      <c r="N25" s="51"/>
      <c r="O25" s="51"/>
      <c r="P25" s="53">
        <v>11303.761999999999</v>
      </c>
      <c r="Q25" s="57" t="s">
        <v>37</v>
      </c>
      <c r="R25" s="61"/>
      <c r="S25" s="59"/>
    </row>
    <row r="26" spans="1:19" s="2" customFormat="1" ht="9.75" customHeight="1">
      <c r="A26" s="58">
        <v>89</v>
      </c>
      <c r="B26" s="51">
        <v>1061</v>
      </c>
      <c r="C26" s="51">
        <v>877</v>
      </c>
      <c r="D26" s="51">
        <v>5150</v>
      </c>
      <c r="E26" s="51">
        <v>4414</v>
      </c>
      <c r="F26" s="51">
        <v>55</v>
      </c>
      <c r="G26" s="51">
        <v>10952</v>
      </c>
      <c r="H26" s="51">
        <v>48347</v>
      </c>
      <c r="I26" s="51"/>
      <c r="J26" s="51">
        <v>1561.8980000000004</v>
      </c>
      <c r="K26" s="51">
        <v>1132.4920000000002</v>
      </c>
      <c r="L26" s="51">
        <v>2136.32</v>
      </c>
      <c r="M26" s="51">
        <v>1458.46</v>
      </c>
      <c r="N26" s="51"/>
      <c r="O26" s="51"/>
      <c r="P26" s="53">
        <v>19791.962</v>
      </c>
      <c r="Q26" s="57" t="s">
        <v>38</v>
      </c>
      <c r="R26" s="61"/>
      <c r="S26" s="59"/>
    </row>
    <row r="27" spans="1:19" s="69" customFormat="1" ht="9.75" customHeight="1">
      <c r="A27" s="62">
        <v>90</v>
      </c>
      <c r="B27" s="63">
        <f>B29+B31+B33</f>
        <v>1089.871</v>
      </c>
      <c r="C27" s="63">
        <f>C29+C31+C33</f>
        <v>949.508</v>
      </c>
      <c r="D27" s="63">
        <f>D29+D31+D33</f>
        <v>4936.380000000001</v>
      </c>
      <c r="E27" s="63">
        <f>E29+E31+E33</f>
        <v>4403.76</v>
      </c>
      <c r="F27" s="63">
        <f>H27/C27</f>
        <v>52.15579226294039</v>
      </c>
      <c r="G27" s="63">
        <f>H27/E27*1000</f>
        <v>11245.467963740077</v>
      </c>
      <c r="H27" s="63">
        <f>H29+H31+H33</f>
        <v>49522.342000000004</v>
      </c>
      <c r="I27" s="63"/>
      <c r="J27" s="63">
        <f aca="true" t="shared" si="0" ref="J27:P27">J29+J31+J33</f>
        <v>2477.9739999999993</v>
      </c>
      <c r="K27" s="63">
        <f t="shared" si="0"/>
        <v>2061.3319999999994</v>
      </c>
      <c r="L27" s="63">
        <f t="shared" si="0"/>
        <v>2638.3399999999997</v>
      </c>
      <c r="M27" s="63">
        <f t="shared" si="0"/>
        <v>2048.15</v>
      </c>
      <c r="N27" s="64">
        <f t="shared" si="0"/>
        <v>0</v>
      </c>
      <c r="O27" s="64">
        <f t="shared" si="0"/>
        <v>0</v>
      </c>
      <c r="P27" s="65">
        <f t="shared" si="0"/>
        <v>32013.939</v>
      </c>
      <c r="Q27" s="66" t="s">
        <v>39</v>
      </c>
      <c r="R27" s="67"/>
      <c r="S27" s="68"/>
    </row>
    <row r="28" spans="1:19" s="2" customFormat="1" ht="10.5" customHeight="1">
      <c r="A28" s="70"/>
      <c r="B28" s="71"/>
      <c r="C28" s="71"/>
      <c r="D28" s="71"/>
      <c r="E28" s="71"/>
      <c r="F28" s="72"/>
      <c r="G28" s="72"/>
      <c r="H28" s="71"/>
      <c r="I28" s="71"/>
      <c r="J28" s="73"/>
      <c r="K28" s="73"/>
      <c r="L28" s="73"/>
      <c r="M28" s="73"/>
      <c r="N28" s="73"/>
      <c r="O28" s="73"/>
      <c r="P28" s="74"/>
      <c r="Q28" s="75"/>
      <c r="R28" s="61"/>
      <c r="S28" s="59"/>
    </row>
    <row r="29" spans="1:19" s="2" customFormat="1" ht="12.75" customHeight="1">
      <c r="A29" s="28" t="s">
        <v>40</v>
      </c>
      <c r="B29" s="71">
        <v>0</v>
      </c>
      <c r="C29" s="71">
        <v>0</v>
      </c>
      <c r="D29" s="71">
        <v>0</v>
      </c>
      <c r="E29" s="71">
        <v>0</v>
      </c>
      <c r="F29" s="71" t="s">
        <v>99</v>
      </c>
      <c r="G29" s="71" t="s">
        <v>99</v>
      </c>
      <c r="H29" s="71">
        <v>0</v>
      </c>
      <c r="I29" s="71"/>
      <c r="J29" s="73">
        <v>7.25</v>
      </c>
      <c r="K29" s="73">
        <v>5.278</v>
      </c>
      <c r="L29" s="73">
        <v>54.48</v>
      </c>
      <c r="M29" s="73">
        <v>37.37</v>
      </c>
      <c r="N29" s="73"/>
      <c r="O29" s="73"/>
      <c r="P29" s="74">
        <v>119.618</v>
      </c>
      <c r="Q29" s="75" t="s">
        <v>100</v>
      </c>
      <c r="R29" s="61"/>
      <c r="S29" s="59"/>
    </row>
    <row r="30" spans="1:19" s="2" customFormat="1" ht="12.75" customHeight="1">
      <c r="A30" s="28"/>
      <c r="B30" s="71"/>
      <c r="C30" s="71"/>
      <c r="D30" s="71"/>
      <c r="E30" s="71"/>
      <c r="F30" s="71"/>
      <c r="G30" s="71"/>
      <c r="H30" s="71"/>
      <c r="I30" s="71"/>
      <c r="J30" s="73"/>
      <c r="K30" s="73"/>
      <c r="L30" s="73"/>
      <c r="M30" s="73"/>
      <c r="N30" s="73"/>
      <c r="O30" s="73"/>
      <c r="P30" s="74"/>
      <c r="Q30" s="75"/>
      <c r="R30" s="61"/>
      <c r="S30" s="59"/>
    </row>
    <row r="31" spans="1:19" s="2" customFormat="1" ht="12.75" customHeight="1">
      <c r="A31" s="28" t="s">
        <v>41</v>
      </c>
      <c r="B31" s="71">
        <v>0.152</v>
      </c>
      <c r="C31" s="71">
        <v>0.11</v>
      </c>
      <c r="D31" s="71">
        <v>0.5</v>
      </c>
      <c r="E31" s="71">
        <v>0.36</v>
      </c>
      <c r="F31" s="71">
        <f>H31/C31</f>
        <v>50</v>
      </c>
      <c r="G31" s="71">
        <f>H31/E31*1000</f>
        <v>15277.77777777778</v>
      </c>
      <c r="H31" s="71">
        <v>5.5</v>
      </c>
      <c r="I31" s="71"/>
      <c r="J31" s="73">
        <v>2.555</v>
      </c>
      <c r="K31" s="73">
        <v>2</v>
      </c>
      <c r="L31" s="73">
        <v>8.4</v>
      </c>
      <c r="M31" s="73">
        <v>8</v>
      </c>
      <c r="N31" s="73"/>
      <c r="O31" s="73"/>
      <c r="P31" s="74">
        <v>40</v>
      </c>
      <c r="Q31" s="75" t="s">
        <v>42</v>
      </c>
      <c r="R31" s="61"/>
      <c r="S31" s="59"/>
    </row>
    <row r="32" spans="1:19" s="2" customFormat="1" ht="12.75" customHeight="1">
      <c r="A32" s="28"/>
      <c r="B32" s="71"/>
      <c r="C32" s="71"/>
      <c r="D32" s="71"/>
      <c r="E32" s="71"/>
      <c r="F32" s="71"/>
      <c r="G32" s="71"/>
      <c r="H32" s="71"/>
      <c r="I32" s="71"/>
      <c r="J32" s="73"/>
      <c r="K32" s="73"/>
      <c r="L32" s="73"/>
      <c r="M32" s="73"/>
      <c r="N32" s="73"/>
      <c r="O32" s="73"/>
      <c r="P32" s="74"/>
      <c r="Q32" s="75"/>
      <c r="R32" s="61"/>
      <c r="S32" s="59"/>
    </row>
    <row r="33" spans="1:19" s="2" customFormat="1" ht="12.75" customHeight="1">
      <c r="A33" s="28" t="s">
        <v>43</v>
      </c>
      <c r="B33" s="76">
        <f>SUM(B35:B58)</f>
        <v>1089.719</v>
      </c>
      <c r="C33" s="76">
        <f>SUM(C35:C58)</f>
        <v>949.398</v>
      </c>
      <c r="D33" s="76">
        <f>SUM(D35:D58)</f>
        <v>4935.880000000001</v>
      </c>
      <c r="E33" s="76">
        <f>SUM(E35:E58)</f>
        <v>4403.400000000001</v>
      </c>
      <c r="F33" s="71">
        <f>H33/C33</f>
        <v>52.156042039271206</v>
      </c>
      <c r="G33" s="71">
        <f>H33/E33*1000</f>
        <v>11245.13830222101</v>
      </c>
      <c r="H33" s="76">
        <f>SUM(H35:H58)</f>
        <v>49516.842000000004</v>
      </c>
      <c r="I33" s="76"/>
      <c r="J33" s="77">
        <f aca="true" t="shared" si="1" ref="J33:P33">SUM(J35:J58)</f>
        <v>2468.1689999999994</v>
      </c>
      <c r="K33" s="77">
        <f t="shared" si="1"/>
        <v>2054.0539999999996</v>
      </c>
      <c r="L33" s="77">
        <f t="shared" si="1"/>
        <v>2575.4599999999996</v>
      </c>
      <c r="M33" s="77">
        <f t="shared" si="1"/>
        <v>2002.78</v>
      </c>
      <c r="N33" s="77">
        <f t="shared" si="1"/>
        <v>0</v>
      </c>
      <c r="O33" s="77">
        <f t="shared" si="1"/>
        <v>0</v>
      </c>
      <c r="P33" s="77">
        <f t="shared" si="1"/>
        <v>31854.321</v>
      </c>
      <c r="Q33" s="75" t="s">
        <v>44</v>
      </c>
      <c r="R33" s="61"/>
      <c r="S33" s="59"/>
    </row>
    <row r="34" spans="1:19" s="2" customFormat="1" ht="12.75" customHeight="1">
      <c r="A34" s="28"/>
      <c r="B34" s="71"/>
      <c r="C34" s="71"/>
      <c r="D34" s="71"/>
      <c r="E34" s="71"/>
      <c r="F34" s="71"/>
      <c r="G34" s="71"/>
      <c r="H34" s="71"/>
      <c r="I34" s="71"/>
      <c r="J34" s="73"/>
      <c r="K34" s="73"/>
      <c r="L34" s="73"/>
      <c r="M34" s="73"/>
      <c r="N34" s="73"/>
      <c r="O34" s="73"/>
      <c r="P34" s="74"/>
      <c r="Q34" s="75"/>
      <c r="R34" s="61"/>
      <c r="S34" s="59"/>
    </row>
    <row r="35" spans="1:19" s="2" customFormat="1" ht="12.75" customHeight="1">
      <c r="A35" s="28" t="s">
        <v>45</v>
      </c>
      <c r="B35" s="71">
        <v>0</v>
      </c>
      <c r="C35" s="71">
        <v>0</v>
      </c>
      <c r="D35" s="71">
        <v>0</v>
      </c>
      <c r="E35" s="71">
        <v>0</v>
      </c>
      <c r="F35" s="71" t="s">
        <v>99</v>
      </c>
      <c r="G35" s="71" t="s">
        <v>99</v>
      </c>
      <c r="H35" s="71">
        <v>0</v>
      </c>
      <c r="I35" s="71"/>
      <c r="J35" s="73">
        <v>12.611</v>
      </c>
      <c r="K35" s="73">
        <v>8.775</v>
      </c>
      <c r="L35" s="73">
        <v>15.23</v>
      </c>
      <c r="M35" s="73">
        <v>8.16</v>
      </c>
      <c r="N35" s="73"/>
      <c r="O35" s="73"/>
      <c r="P35" s="74">
        <v>271.735</v>
      </c>
      <c r="Q35" s="78" t="s">
        <v>101</v>
      </c>
      <c r="R35" s="61"/>
      <c r="S35" s="59"/>
    </row>
    <row r="36" spans="1:19" s="2" customFormat="1" ht="12.75" customHeight="1">
      <c r="A36" s="28" t="s">
        <v>46</v>
      </c>
      <c r="B36" s="71">
        <v>0.174</v>
      </c>
      <c r="C36" s="71">
        <v>0.174</v>
      </c>
      <c r="D36" s="71">
        <v>1.16</v>
      </c>
      <c r="E36" s="71">
        <v>1.16</v>
      </c>
      <c r="F36" s="71">
        <f>H36/C36</f>
        <v>50</v>
      </c>
      <c r="G36" s="71">
        <f>H36/E36*1000</f>
        <v>7500</v>
      </c>
      <c r="H36" s="71">
        <v>8.7</v>
      </c>
      <c r="I36" s="71"/>
      <c r="J36" s="73">
        <v>24.165</v>
      </c>
      <c r="K36" s="73">
        <v>21.673</v>
      </c>
      <c r="L36" s="73">
        <v>23.54</v>
      </c>
      <c r="M36" s="73">
        <v>21.57</v>
      </c>
      <c r="N36" s="73"/>
      <c r="O36" s="73"/>
      <c r="P36" s="74">
        <v>307.478</v>
      </c>
      <c r="Q36" s="78" t="s">
        <v>47</v>
      </c>
      <c r="R36" s="61"/>
      <c r="S36" s="59"/>
    </row>
    <row r="37" spans="1:19" s="2" customFormat="1" ht="12.75" customHeight="1">
      <c r="A37" s="28" t="s">
        <v>48</v>
      </c>
      <c r="B37" s="71">
        <v>0</v>
      </c>
      <c r="C37" s="71">
        <v>0</v>
      </c>
      <c r="D37" s="71">
        <v>0</v>
      </c>
      <c r="E37" s="71">
        <v>0</v>
      </c>
      <c r="F37" s="71" t="s">
        <v>99</v>
      </c>
      <c r="G37" s="71" t="s">
        <v>99</v>
      </c>
      <c r="H37" s="71">
        <v>0</v>
      </c>
      <c r="I37" s="71"/>
      <c r="J37" s="73">
        <v>30.889</v>
      </c>
      <c r="K37" s="73">
        <v>12.534</v>
      </c>
      <c r="L37" s="73">
        <v>25.46</v>
      </c>
      <c r="M37" s="73">
        <v>10.32</v>
      </c>
      <c r="N37" s="73"/>
      <c r="O37" s="73"/>
      <c r="P37" s="74">
        <v>91.865</v>
      </c>
      <c r="Q37" s="78" t="s">
        <v>49</v>
      </c>
      <c r="R37" s="61"/>
      <c r="S37" s="59"/>
    </row>
    <row r="38" spans="1:19" s="2" customFormat="1" ht="12.75" customHeight="1">
      <c r="A38" s="28" t="s">
        <v>50</v>
      </c>
      <c r="B38" s="71">
        <v>0</v>
      </c>
      <c r="C38" s="71">
        <v>0</v>
      </c>
      <c r="D38" s="71">
        <v>0</v>
      </c>
      <c r="E38" s="71">
        <v>0</v>
      </c>
      <c r="F38" s="71" t="s">
        <v>99</v>
      </c>
      <c r="G38" s="71" t="s">
        <v>99</v>
      </c>
      <c r="H38" s="71">
        <v>0</v>
      </c>
      <c r="I38" s="71"/>
      <c r="J38" s="73">
        <v>40.397</v>
      </c>
      <c r="K38" s="73">
        <v>37.508</v>
      </c>
      <c r="L38" s="73">
        <v>28.76</v>
      </c>
      <c r="M38" s="73">
        <v>25.88</v>
      </c>
      <c r="N38" s="73"/>
      <c r="O38" s="73"/>
      <c r="P38" s="74">
        <v>164.426</v>
      </c>
      <c r="Q38" s="78" t="s">
        <v>51</v>
      </c>
      <c r="R38" s="61"/>
      <c r="S38" s="59"/>
    </row>
    <row r="39" spans="1:19" s="2" customFormat="1" ht="12.75" customHeight="1">
      <c r="A39" s="28" t="s">
        <v>52</v>
      </c>
      <c r="B39" s="71">
        <v>0.03</v>
      </c>
      <c r="C39" s="71">
        <v>0</v>
      </c>
      <c r="D39" s="71">
        <v>0.16</v>
      </c>
      <c r="E39" s="71">
        <v>0</v>
      </c>
      <c r="F39" s="71" t="s">
        <v>99</v>
      </c>
      <c r="G39" s="71" t="s">
        <v>99</v>
      </c>
      <c r="H39" s="71">
        <v>0</v>
      </c>
      <c r="I39" s="71"/>
      <c r="J39" s="73">
        <v>74.995</v>
      </c>
      <c r="K39" s="73">
        <v>56.964</v>
      </c>
      <c r="L39" s="73">
        <v>51.42</v>
      </c>
      <c r="M39" s="73">
        <v>37.83</v>
      </c>
      <c r="N39" s="73"/>
      <c r="O39" s="73"/>
      <c r="P39" s="74">
        <v>705.375</v>
      </c>
      <c r="Q39" s="78" t="s">
        <v>53</v>
      </c>
      <c r="R39" s="61"/>
      <c r="S39" s="59"/>
    </row>
    <row r="40" spans="1:19" s="2" customFormat="1" ht="12.75" customHeight="1">
      <c r="A40" s="79"/>
      <c r="B40" s="71"/>
      <c r="C40" s="71"/>
      <c r="D40" s="71"/>
      <c r="E40" s="71"/>
      <c r="F40" s="71"/>
      <c r="G40" s="71"/>
      <c r="H40" s="71"/>
      <c r="I40" s="71"/>
      <c r="J40" s="73"/>
      <c r="K40" s="73"/>
      <c r="L40" s="73"/>
      <c r="M40" s="73"/>
      <c r="N40" s="73"/>
      <c r="O40" s="73"/>
      <c r="P40" s="74"/>
      <c r="Q40" s="78"/>
      <c r="R40" s="61"/>
      <c r="S40" s="59"/>
    </row>
    <row r="41" spans="1:19" s="2" customFormat="1" ht="12.75" customHeight="1">
      <c r="A41" s="28" t="s">
        <v>54</v>
      </c>
      <c r="B41" s="71">
        <v>0.056</v>
      </c>
      <c r="C41" s="71">
        <v>0</v>
      </c>
      <c r="D41" s="71">
        <v>0.2</v>
      </c>
      <c r="E41" s="71">
        <v>0</v>
      </c>
      <c r="F41" s="71" t="s">
        <v>99</v>
      </c>
      <c r="G41" s="71" t="s">
        <v>99</v>
      </c>
      <c r="H41" s="71">
        <v>0</v>
      </c>
      <c r="I41" s="71"/>
      <c r="J41" s="73">
        <v>215.721</v>
      </c>
      <c r="K41" s="73">
        <v>192.295</v>
      </c>
      <c r="L41" s="73">
        <v>324.65</v>
      </c>
      <c r="M41" s="73">
        <v>303.97</v>
      </c>
      <c r="N41" s="73"/>
      <c r="O41" s="73"/>
      <c r="P41" s="74">
        <v>3441.613</v>
      </c>
      <c r="Q41" s="78" t="s">
        <v>55</v>
      </c>
      <c r="R41" s="61"/>
      <c r="S41" s="59"/>
    </row>
    <row r="42" spans="1:19" s="2" customFormat="1" ht="12.75" customHeight="1">
      <c r="A42" s="28" t="s">
        <v>56</v>
      </c>
      <c r="B42" s="71">
        <v>0.752</v>
      </c>
      <c r="C42" s="71">
        <v>0.418</v>
      </c>
      <c r="D42" s="71">
        <v>2.99</v>
      </c>
      <c r="E42" s="71">
        <v>1.49</v>
      </c>
      <c r="F42" s="71">
        <f>H42/C42</f>
        <v>14.057416267942585</v>
      </c>
      <c r="G42" s="71">
        <f>H42/E42*1000</f>
        <v>3943.6241610738257</v>
      </c>
      <c r="H42" s="71">
        <v>5.876</v>
      </c>
      <c r="I42" s="71"/>
      <c r="J42" s="73">
        <v>312.866</v>
      </c>
      <c r="K42" s="73">
        <v>281.099</v>
      </c>
      <c r="L42" s="73">
        <v>189.85</v>
      </c>
      <c r="M42" s="73">
        <v>164.2</v>
      </c>
      <c r="N42" s="73"/>
      <c r="O42" s="73"/>
      <c r="P42" s="74">
        <v>3513.759</v>
      </c>
      <c r="Q42" s="78" t="s">
        <v>57</v>
      </c>
      <c r="R42" s="61"/>
      <c r="S42" s="59"/>
    </row>
    <row r="43" spans="1:19" s="2" customFormat="1" ht="12.75" customHeight="1">
      <c r="A43" s="28" t="s">
        <v>58</v>
      </c>
      <c r="B43" s="71">
        <v>2.1</v>
      </c>
      <c r="C43" s="71">
        <v>2.1</v>
      </c>
      <c r="D43" s="71">
        <v>8.65</v>
      </c>
      <c r="E43" s="71">
        <v>8.65</v>
      </c>
      <c r="F43" s="71">
        <f>H43/C43</f>
        <v>45.357142857142854</v>
      </c>
      <c r="G43" s="71">
        <f>H43/E43*1000</f>
        <v>11011.560693641619</v>
      </c>
      <c r="H43" s="71">
        <v>95.25</v>
      </c>
      <c r="I43" s="71"/>
      <c r="J43" s="73">
        <v>158.787</v>
      </c>
      <c r="K43" s="73">
        <v>149.968</v>
      </c>
      <c r="L43" s="73">
        <v>109.35</v>
      </c>
      <c r="M43" s="73">
        <v>101.83</v>
      </c>
      <c r="N43" s="73"/>
      <c r="O43" s="73"/>
      <c r="P43" s="74">
        <v>1857.01</v>
      </c>
      <c r="Q43" s="78" t="s">
        <v>59</v>
      </c>
      <c r="R43" s="61"/>
      <c r="S43" s="59"/>
    </row>
    <row r="44" spans="1:19" s="2" customFormat="1" ht="12.75" customHeight="1">
      <c r="A44" s="28" t="s">
        <v>60</v>
      </c>
      <c r="B44" s="71">
        <v>6.285</v>
      </c>
      <c r="C44" s="71">
        <v>4.605</v>
      </c>
      <c r="D44" s="71">
        <v>7.56</v>
      </c>
      <c r="E44" s="71">
        <v>5.88</v>
      </c>
      <c r="F44" s="71">
        <f>H44/C44</f>
        <v>16.550488599348533</v>
      </c>
      <c r="G44" s="71">
        <f>H44/E44*1000</f>
        <v>12961.734693877552</v>
      </c>
      <c r="H44" s="71">
        <v>76.215</v>
      </c>
      <c r="I44" s="71"/>
      <c r="J44" s="73">
        <v>65.27</v>
      </c>
      <c r="K44" s="73">
        <v>56.33</v>
      </c>
      <c r="L44" s="73">
        <v>56.81</v>
      </c>
      <c r="M44" s="73">
        <v>49.11</v>
      </c>
      <c r="N44" s="73"/>
      <c r="O44" s="73"/>
      <c r="P44" s="74">
        <v>886.81</v>
      </c>
      <c r="Q44" s="78" t="s">
        <v>61</v>
      </c>
      <c r="R44" s="61"/>
      <c r="S44" s="59"/>
    </row>
    <row r="45" spans="1:19" s="2" customFormat="1" ht="12.75" customHeight="1">
      <c r="A45" s="28" t="s">
        <v>62</v>
      </c>
      <c r="B45" s="71">
        <v>4.85</v>
      </c>
      <c r="C45" s="71">
        <v>3.65</v>
      </c>
      <c r="D45" s="71">
        <v>20.3</v>
      </c>
      <c r="E45" s="71">
        <v>14.9</v>
      </c>
      <c r="F45" s="71">
        <f>H45/C45</f>
        <v>27.904109589041095</v>
      </c>
      <c r="G45" s="71">
        <f>H45/E45*1000</f>
        <v>6835.5704697986575</v>
      </c>
      <c r="H45" s="71">
        <v>101.85</v>
      </c>
      <c r="I45" s="71"/>
      <c r="J45" s="73">
        <v>179.48</v>
      </c>
      <c r="K45" s="73">
        <v>130.92</v>
      </c>
      <c r="L45" s="73">
        <v>292.9</v>
      </c>
      <c r="M45" s="73">
        <v>208.6</v>
      </c>
      <c r="N45" s="73"/>
      <c r="O45" s="73"/>
      <c r="P45" s="74">
        <v>1876.02</v>
      </c>
      <c r="Q45" s="78" t="s">
        <v>102</v>
      </c>
      <c r="R45" s="61"/>
      <c r="S45" s="59"/>
    </row>
    <row r="46" spans="1:19" s="2" customFormat="1" ht="12.75" customHeight="1">
      <c r="A46" s="28"/>
      <c r="B46" s="71"/>
      <c r="C46" s="71"/>
      <c r="D46" s="71"/>
      <c r="E46" s="71"/>
      <c r="F46" s="71"/>
      <c r="G46" s="71"/>
      <c r="H46" s="71"/>
      <c r="I46" s="71"/>
      <c r="J46" s="73"/>
      <c r="K46" s="73"/>
      <c r="L46" s="73"/>
      <c r="M46" s="73"/>
      <c r="N46" s="73"/>
      <c r="O46" s="73"/>
      <c r="P46" s="74"/>
      <c r="Q46" s="78"/>
      <c r="R46" s="61"/>
      <c r="S46" s="59"/>
    </row>
    <row r="47" spans="1:19" s="2" customFormat="1" ht="12.75" customHeight="1">
      <c r="A47" s="28" t="s">
        <v>63</v>
      </c>
      <c r="B47" s="71">
        <v>128.465</v>
      </c>
      <c r="C47" s="71">
        <v>105.488</v>
      </c>
      <c r="D47" s="71">
        <v>365.7</v>
      </c>
      <c r="E47" s="71">
        <v>305.7</v>
      </c>
      <c r="F47" s="71">
        <f>H47/C47</f>
        <v>46.04980661307447</v>
      </c>
      <c r="G47" s="71">
        <f>H47/E47*1000</f>
        <v>15890.421982335625</v>
      </c>
      <c r="H47" s="71">
        <v>4857.702</v>
      </c>
      <c r="I47" s="71"/>
      <c r="J47" s="73">
        <v>451.573</v>
      </c>
      <c r="K47" s="73">
        <v>296.958</v>
      </c>
      <c r="L47" s="73">
        <v>753.8</v>
      </c>
      <c r="M47" s="73">
        <v>487.8</v>
      </c>
      <c r="N47" s="73"/>
      <c r="O47" s="73"/>
      <c r="P47" s="74">
        <v>9445.021</v>
      </c>
      <c r="Q47" s="78" t="s">
        <v>64</v>
      </c>
      <c r="R47" s="61"/>
      <c r="S47" s="59"/>
    </row>
    <row r="48" spans="1:19" s="2" customFormat="1" ht="12.75" customHeight="1">
      <c r="A48" s="28" t="s">
        <v>65</v>
      </c>
      <c r="B48" s="71">
        <v>200.041</v>
      </c>
      <c r="C48" s="71">
        <v>187.421</v>
      </c>
      <c r="D48" s="71">
        <v>1014.2</v>
      </c>
      <c r="E48" s="71">
        <v>963.75</v>
      </c>
      <c r="F48" s="71">
        <f>H48/C48</f>
        <v>50.518565155452166</v>
      </c>
      <c r="G48" s="71">
        <f>H48/E48*1000</f>
        <v>9824.373540856031</v>
      </c>
      <c r="H48" s="71">
        <v>9468.24</v>
      </c>
      <c r="I48" s="71"/>
      <c r="J48" s="73">
        <v>113.541</v>
      </c>
      <c r="K48" s="73">
        <v>108.846</v>
      </c>
      <c r="L48" s="73">
        <v>80.8</v>
      </c>
      <c r="M48" s="73">
        <v>76.57</v>
      </c>
      <c r="N48" s="73"/>
      <c r="O48" s="73"/>
      <c r="P48" s="74">
        <v>1759.255</v>
      </c>
      <c r="Q48" s="78" t="s">
        <v>66</v>
      </c>
      <c r="R48" s="61"/>
      <c r="S48" s="59"/>
    </row>
    <row r="49" spans="1:19" s="2" customFormat="1" ht="12.75" customHeight="1">
      <c r="A49" s="28" t="s">
        <v>67</v>
      </c>
      <c r="B49" s="71">
        <v>368.457</v>
      </c>
      <c r="C49" s="71">
        <v>348.205</v>
      </c>
      <c r="D49" s="71">
        <v>1974.65</v>
      </c>
      <c r="E49" s="71">
        <v>1879.44</v>
      </c>
      <c r="F49" s="71">
        <f>H49/C49</f>
        <v>75.95249924613375</v>
      </c>
      <c r="G49" s="71">
        <f>H49/E49*1000</f>
        <v>14071.766057974717</v>
      </c>
      <c r="H49" s="71">
        <v>26447.04</v>
      </c>
      <c r="I49" s="71"/>
      <c r="J49" s="73">
        <v>83.452</v>
      </c>
      <c r="K49" s="73">
        <v>64.387</v>
      </c>
      <c r="L49" s="73">
        <v>97.64</v>
      </c>
      <c r="M49" s="73">
        <v>73.91</v>
      </c>
      <c r="N49" s="73"/>
      <c r="O49" s="73"/>
      <c r="P49" s="74">
        <v>1274.897</v>
      </c>
      <c r="Q49" s="78" t="s">
        <v>68</v>
      </c>
      <c r="R49" s="61"/>
      <c r="S49" s="59"/>
    </row>
    <row r="50" spans="1:19" s="2" customFormat="1" ht="12.75" customHeight="1">
      <c r="A50" s="28" t="s">
        <v>69</v>
      </c>
      <c r="B50" s="71">
        <v>330.118</v>
      </c>
      <c r="C50" s="71">
        <v>263.369</v>
      </c>
      <c r="D50" s="71">
        <v>1382.2</v>
      </c>
      <c r="E50" s="71">
        <v>1108.41</v>
      </c>
      <c r="F50" s="71">
        <f>H50/C50</f>
        <v>27.842369451226222</v>
      </c>
      <c r="G50" s="71">
        <f>H50/E50*1000</f>
        <v>6615.617867034761</v>
      </c>
      <c r="H50" s="71">
        <v>7332.817</v>
      </c>
      <c r="I50" s="71"/>
      <c r="J50" s="73">
        <v>444.443</v>
      </c>
      <c r="K50" s="73">
        <v>419.206</v>
      </c>
      <c r="L50" s="73">
        <v>220.48</v>
      </c>
      <c r="M50" s="73">
        <v>168.98</v>
      </c>
      <c r="N50" s="73"/>
      <c r="O50" s="73"/>
      <c r="P50" s="74">
        <v>3445.648</v>
      </c>
      <c r="Q50" s="78" t="s">
        <v>70</v>
      </c>
      <c r="R50" s="61"/>
      <c r="S50" s="59"/>
    </row>
    <row r="51" spans="1:19" s="2" customFormat="1" ht="12.75" customHeight="1">
      <c r="A51" s="28" t="s">
        <v>71</v>
      </c>
      <c r="B51" s="71">
        <v>29.219</v>
      </c>
      <c r="C51" s="71">
        <v>22.845</v>
      </c>
      <c r="D51" s="71">
        <v>107.26</v>
      </c>
      <c r="E51" s="71">
        <v>84.26</v>
      </c>
      <c r="F51" s="71">
        <f>H51/C51</f>
        <v>36.5014226307726</v>
      </c>
      <c r="G51" s="71">
        <f>H51/E51*1000</f>
        <v>9896.451459767386</v>
      </c>
      <c r="H51" s="71">
        <v>833.875</v>
      </c>
      <c r="I51" s="71"/>
      <c r="J51" s="73">
        <v>232.334</v>
      </c>
      <c r="K51" s="73">
        <v>196.808</v>
      </c>
      <c r="L51" s="73">
        <v>285.55</v>
      </c>
      <c r="M51" s="73">
        <v>251.61</v>
      </c>
      <c r="N51" s="73"/>
      <c r="O51" s="73"/>
      <c r="P51" s="74">
        <v>2669.281</v>
      </c>
      <c r="Q51" s="78" t="s">
        <v>72</v>
      </c>
      <c r="R51" s="61"/>
      <c r="S51" s="59"/>
    </row>
    <row r="52" spans="1:19" s="2" customFormat="1" ht="12.75" customHeight="1">
      <c r="A52" s="28" t="s">
        <v>73</v>
      </c>
      <c r="B52" s="71">
        <v>0</v>
      </c>
      <c r="C52" s="71">
        <v>0</v>
      </c>
      <c r="D52" s="71">
        <v>0</v>
      </c>
      <c r="E52" s="71">
        <v>0</v>
      </c>
      <c r="F52" s="71" t="s">
        <v>99</v>
      </c>
      <c r="G52" s="71" t="s">
        <v>99</v>
      </c>
      <c r="H52" s="71">
        <v>0</v>
      </c>
      <c r="I52" s="71"/>
      <c r="J52" s="73">
        <v>0.145</v>
      </c>
      <c r="K52" s="73">
        <v>0.095</v>
      </c>
      <c r="L52" s="73">
        <v>0.4</v>
      </c>
      <c r="M52" s="73">
        <v>0.26</v>
      </c>
      <c r="N52" s="73"/>
      <c r="O52" s="73"/>
      <c r="P52" s="74">
        <v>0.57</v>
      </c>
      <c r="Q52" s="78" t="s">
        <v>74</v>
      </c>
      <c r="R52" s="61"/>
      <c r="S52" s="59"/>
    </row>
    <row r="53" spans="1:19" s="2" customFormat="1" ht="12.75" customHeight="1">
      <c r="A53" s="28"/>
      <c r="B53" s="71"/>
      <c r="C53" s="71"/>
      <c r="D53" s="71"/>
      <c r="E53" s="71"/>
      <c r="F53" s="71"/>
      <c r="G53" s="71"/>
      <c r="H53" s="71"/>
      <c r="I53" s="71"/>
      <c r="J53" s="73"/>
      <c r="K53" s="73"/>
      <c r="L53" s="73"/>
      <c r="M53" s="73"/>
      <c r="N53" s="73"/>
      <c r="O53" s="73"/>
      <c r="P53" s="74"/>
      <c r="Q53" s="78"/>
      <c r="R53" s="61"/>
      <c r="S53" s="59"/>
    </row>
    <row r="54" spans="1:19" s="2" customFormat="1" ht="12.75" customHeight="1">
      <c r="A54" s="28" t="s">
        <v>75</v>
      </c>
      <c r="B54" s="71">
        <v>0</v>
      </c>
      <c r="C54" s="71">
        <v>0</v>
      </c>
      <c r="D54" s="71">
        <v>0</v>
      </c>
      <c r="E54" s="71">
        <v>0</v>
      </c>
      <c r="F54" s="71" t="s">
        <v>99</v>
      </c>
      <c r="G54" s="71" t="s">
        <v>99</v>
      </c>
      <c r="H54" s="71">
        <v>0</v>
      </c>
      <c r="I54" s="71"/>
      <c r="J54" s="73">
        <v>1.6</v>
      </c>
      <c r="K54" s="73">
        <v>1.6</v>
      </c>
      <c r="L54" s="73">
        <v>3.2</v>
      </c>
      <c r="M54" s="73">
        <v>3.2</v>
      </c>
      <c r="N54" s="73"/>
      <c r="O54" s="73"/>
      <c r="P54" s="74">
        <v>64</v>
      </c>
      <c r="Q54" s="78" t="s">
        <v>76</v>
      </c>
      <c r="R54" s="61"/>
      <c r="S54" s="59"/>
    </row>
    <row r="55" spans="1:19" s="2" customFormat="1" ht="12.75" customHeight="1">
      <c r="A55" s="28" t="s">
        <v>77</v>
      </c>
      <c r="B55" s="71">
        <v>0</v>
      </c>
      <c r="C55" s="71">
        <v>0</v>
      </c>
      <c r="D55" s="71">
        <v>0</v>
      </c>
      <c r="E55" s="71">
        <v>0</v>
      </c>
      <c r="F55" s="71" t="s">
        <v>99</v>
      </c>
      <c r="G55" s="71" t="s">
        <v>99</v>
      </c>
      <c r="H55" s="71">
        <v>0</v>
      </c>
      <c r="I55" s="71"/>
      <c r="J55" s="73">
        <v>1.9</v>
      </c>
      <c r="K55" s="73">
        <v>1.9</v>
      </c>
      <c r="L55" s="73">
        <v>1.32</v>
      </c>
      <c r="M55" s="73">
        <v>1.32</v>
      </c>
      <c r="N55" s="73"/>
      <c r="O55" s="73"/>
      <c r="P55" s="74">
        <v>15.3</v>
      </c>
      <c r="Q55" s="78" t="s">
        <v>78</v>
      </c>
      <c r="R55" s="61"/>
      <c r="S55" s="59"/>
    </row>
    <row r="56" spans="1:19" s="2" customFormat="1" ht="12.75" customHeight="1">
      <c r="A56" s="28" t="s">
        <v>79</v>
      </c>
      <c r="B56" s="71">
        <v>0</v>
      </c>
      <c r="C56" s="71">
        <v>0</v>
      </c>
      <c r="D56" s="71">
        <v>0</v>
      </c>
      <c r="E56" s="71">
        <v>0</v>
      </c>
      <c r="F56" s="71" t="s">
        <v>99</v>
      </c>
      <c r="G56" s="71" t="s">
        <v>99</v>
      </c>
      <c r="H56" s="71">
        <v>0</v>
      </c>
      <c r="I56" s="71"/>
      <c r="J56" s="73">
        <v>1.446</v>
      </c>
      <c r="K56" s="73">
        <v>0.192</v>
      </c>
      <c r="L56" s="73">
        <v>1.74</v>
      </c>
      <c r="M56" s="73">
        <v>0.6</v>
      </c>
      <c r="N56" s="73"/>
      <c r="O56" s="73"/>
      <c r="P56" s="74">
        <v>1.92</v>
      </c>
      <c r="Q56" s="78" t="s">
        <v>80</v>
      </c>
      <c r="R56" s="61"/>
      <c r="S56" s="59"/>
    </row>
    <row r="57" spans="1:19" s="2" customFormat="1" ht="12.75" customHeight="1">
      <c r="A57" s="28" t="s">
        <v>81</v>
      </c>
      <c r="B57" s="71">
        <v>0</v>
      </c>
      <c r="C57" s="71">
        <v>0</v>
      </c>
      <c r="D57" s="71">
        <v>0</v>
      </c>
      <c r="E57" s="71">
        <v>0</v>
      </c>
      <c r="F57" s="71" t="s">
        <v>99</v>
      </c>
      <c r="G57" s="71" t="s">
        <v>99</v>
      </c>
      <c r="H57" s="71">
        <v>0</v>
      </c>
      <c r="I57" s="71"/>
      <c r="J57" s="73">
        <v>10.21</v>
      </c>
      <c r="K57" s="73">
        <v>10.21</v>
      </c>
      <c r="L57" s="73">
        <v>3</v>
      </c>
      <c r="M57" s="73">
        <v>3</v>
      </c>
      <c r="N57" s="73"/>
      <c r="O57" s="73"/>
      <c r="P57" s="74">
        <v>19.62</v>
      </c>
      <c r="Q57" s="78" t="s">
        <v>82</v>
      </c>
      <c r="R57" s="61"/>
      <c r="S57" s="59"/>
    </row>
    <row r="58" spans="1:19" s="2" customFormat="1" ht="12.75" customHeight="1">
      <c r="A58" s="28" t="s">
        <v>83</v>
      </c>
      <c r="B58" s="71">
        <v>19.172</v>
      </c>
      <c r="C58" s="71">
        <v>11.123</v>
      </c>
      <c r="D58" s="71">
        <v>50.85</v>
      </c>
      <c r="E58" s="71">
        <v>29.76</v>
      </c>
      <c r="F58" s="71">
        <f>H58/C58</f>
        <v>26.00710240043154</v>
      </c>
      <c r="G58" s="71">
        <f>H58/E58*1000</f>
        <v>9720.329301075268</v>
      </c>
      <c r="H58" s="80">
        <v>289.277</v>
      </c>
      <c r="I58" s="71"/>
      <c r="J58" s="73">
        <v>12.344</v>
      </c>
      <c r="K58" s="73">
        <v>5.786</v>
      </c>
      <c r="L58" s="73">
        <v>9.56</v>
      </c>
      <c r="M58" s="73">
        <v>4.06</v>
      </c>
      <c r="N58" s="73"/>
      <c r="O58" s="73"/>
      <c r="P58" s="74">
        <v>42.718</v>
      </c>
      <c r="Q58" s="78" t="s">
        <v>84</v>
      </c>
      <c r="R58" s="61"/>
      <c r="S58" s="59"/>
    </row>
    <row r="59" spans="1:19" s="2" customFormat="1" ht="11.25" customHeight="1">
      <c r="A59" s="81"/>
      <c r="B59" s="82"/>
      <c r="C59" s="82"/>
      <c r="D59" s="82"/>
      <c r="E59" s="82"/>
      <c r="F59" s="82"/>
      <c r="G59" s="82"/>
      <c r="H59" s="82"/>
      <c r="I59" s="18"/>
      <c r="J59" s="82"/>
      <c r="K59" s="82"/>
      <c r="L59" s="82"/>
      <c r="M59" s="82"/>
      <c r="N59" s="82"/>
      <c r="O59" s="82"/>
      <c r="P59" s="83"/>
      <c r="Q59" s="84"/>
      <c r="S59" s="59"/>
    </row>
    <row r="60" spans="1:17" s="12" customFormat="1" ht="12.75" customHeight="1">
      <c r="A60" s="2" t="s">
        <v>103</v>
      </c>
      <c r="B60" s="11"/>
      <c r="C60" s="11"/>
      <c r="D60" s="11"/>
      <c r="E60" s="11"/>
      <c r="F60" s="11"/>
      <c r="G60" s="11"/>
      <c r="H60" s="11"/>
      <c r="J60" s="2" t="s">
        <v>104</v>
      </c>
      <c r="Q60" s="85"/>
    </row>
    <row r="61" spans="1:17" s="12" customFormat="1" ht="12.75" customHeight="1">
      <c r="A61" s="86" t="s">
        <v>105</v>
      </c>
      <c r="I61" s="87"/>
      <c r="J61" s="86" t="s">
        <v>106</v>
      </c>
      <c r="Q61" s="85"/>
    </row>
    <row r="62" s="87" customFormat="1" ht="22.5" customHeight="1">
      <c r="Q62" s="88"/>
    </row>
  </sheetData>
  <mergeCells count="6">
    <mergeCell ref="A7:A8"/>
    <mergeCell ref="Q7:Q8"/>
    <mergeCell ref="J2:Q2"/>
    <mergeCell ref="J3:Q3"/>
    <mergeCell ref="A2:H2"/>
    <mergeCell ref="A3:H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2002-07-08T01:47:55Z</dcterms:created>
  <dcterms:modified xsi:type="dcterms:W3CDTF">2002-07-08T01:47:56Z</dcterms:modified>
  <cp:category/>
  <cp:version/>
  <cp:contentType/>
  <cp:contentStatus/>
</cp:coreProperties>
</file>