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畜產價格" sheetId="1" r:id="rId1"/>
    <sheet name="236a" sheetId="2" r:id="rId2"/>
  </sheets>
  <definedNames/>
  <calcPr fullCalcOnLoad="1"/>
</workbook>
</file>

<file path=xl/sharedStrings.xml><?xml version="1.0" encoding="utf-8"?>
<sst xmlns="http://schemas.openxmlformats.org/spreadsheetml/2006/main" count="133" uniqueCount="96">
  <si>
    <t xml:space="preserve">        4. Prices of Livestock</t>
  </si>
  <si>
    <t xml:space="preserve">                     Unit : N.T.$/kg</t>
  </si>
  <si>
    <t>鵝</t>
  </si>
  <si>
    <t>(三品種)</t>
  </si>
  <si>
    <t>Farm Prices of</t>
  </si>
  <si>
    <t>Hog</t>
  </si>
  <si>
    <t>Production Areas</t>
  </si>
  <si>
    <t>Hybrid Breed</t>
  </si>
  <si>
    <t>Foreigh Breed</t>
  </si>
  <si>
    <t>Yellow Cattle</t>
  </si>
  <si>
    <t>Goat</t>
  </si>
  <si>
    <t>Simulated</t>
  </si>
  <si>
    <t>Broilers</t>
  </si>
  <si>
    <t>Ducks</t>
  </si>
  <si>
    <t>Hen's Eggs</t>
  </si>
  <si>
    <t>Duck's Eggs</t>
  </si>
  <si>
    <t>Geese</t>
  </si>
  <si>
    <t>-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</si>
  <si>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</si>
  <si>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</si>
  <si>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</si>
  <si>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</si>
  <si>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</si>
  <si>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</si>
  <si>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</si>
  <si>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</si>
  <si>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</si>
  <si>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</si>
  <si>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</si>
  <si>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</si>
  <si>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</si>
  <si>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</si>
  <si>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</si>
  <si>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</si>
  <si>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</si>
  <si>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</si>
  <si>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</si>
  <si>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</si>
  <si>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</si>
  <si>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</si>
  <si>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</si>
  <si>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r>
      <t xml:space="preserve">   236     90</t>
    </r>
    <r>
      <rPr>
        <sz val="7"/>
        <rFont val="標楷體"/>
        <family val="4"/>
      </rPr>
      <t>年農業統計年報</t>
    </r>
  </si>
  <si>
    <t xml:space="preserve">                         AG. STATISTICS YEARBOOK 2001     237</t>
  </si>
  <si>
    <r>
      <t xml:space="preserve">    4. </t>
    </r>
    <r>
      <rPr>
        <sz val="14"/>
        <rFont val="標楷體"/>
        <family val="4"/>
      </rPr>
      <t xml:space="preserve"> 畜    產    價    格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</si>
  <si>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</si>
  <si>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r>
      <t>仔</t>
    </r>
    <r>
      <rPr>
        <sz val="8"/>
        <rFont val="Times New Roman"/>
        <family val="1"/>
      </rPr>
      <t xml:space="preserve">                               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        Piglet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</si>
  <si>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</si>
  <si>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</si>
  <si>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r>
      <t xml:space="preserve">(25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斤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重</t>
    </r>
    <r>
      <rPr>
        <sz val="8"/>
        <rFont val="Times New Roman"/>
        <family val="1"/>
      </rPr>
      <t>) (25kg)</t>
    </r>
  </si>
  <si>
    <r>
      <t xml:space="preserve"> </t>
    </r>
    <r>
      <rPr>
        <sz val="8"/>
        <rFont val="標楷體"/>
        <family val="4"/>
      </rPr>
      <t>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牛</t>
    </r>
  </si>
  <si>
    <r>
      <t>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羊</t>
    </r>
  </si>
  <si>
    <r>
      <t>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</si>
  <si>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肉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雞</t>
    </r>
  </si>
  <si>
    <r>
      <t>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番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鴨</t>
    </r>
  </si>
  <si>
    <r>
      <t>雞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蛋</t>
    </r>
  </si>
  <si>
    <r>
      <t>鴨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蛋</t>
    </r>
  </si>
  <si>
    <r>
      <t>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種</t>
    </r>
  </si>
  <si>
    <r>
      <t>二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種</t>
    </r>
  </si>
  <si>
    <r>
      <t>﹝</t>
    </r>
    <r>
      <rPr>
        <sz val="8"/>
        <rFont val="Times New Roman"/>
        <family val="1"/>
      </rPr>
      <t>Hybrid Breed</t>
    </r>
    <r>
      <rPr>
        <sz val="8"/>
        <rFont val="標楷體"/>
        <family val="4"/>
      </rPr>
      <t>﹞</t>
    </r>
  </si>
  <si>
    <t>民國 81   年</t>
  </si>
  <si>
    <r>
      <t xml:space="preserve">      1  </t>
    </r>
    <r>
      <rPr>
        <sz val="8"/>
        <rFont val="標楷體"/>
        <family val="4"/>
      </rPr>
      <t>月</t>
    </r>
  </si>
  <si>
    <t>Yellow Cattlef</t>
  </si>
  <si>
    <t>Mutton</t>
  </si>
  <si>
    <t>Beef</t>
  </si>
  <si>
    <t>Retail Prices of Cities</t>
  </si>
  <si>
    <t>Loin</t>
  </si>
  <si>
    <t>Shoulder</t>
  </si>
  <si>
    <t>Belly</t>
  </si>
  <si>
    <t>Ham</t>
  </si>
  <si>
    <t>Ribs</t>
  </si>
  <si>
    <t>Fore Leg</t>
  </si>
  <si>
    <t>Rear Leg</t>
  </si>
  <si>
    <t>(Flank Steak)</t>
  </si>
  <si>
    <t>Hen’s Eggs</t>
  </si>
  <si>
    <t>Duck’s Eggs</t>
  </si>
  <si>
    <t xml:space="preserve">   Source : Taiwan Agricultural Prices &amp; Costs Monthly, COA, Central Taiwan Division.</t>
  </si>
  <si>
    <r>
      <t>豬</t>
    </r>
    <r>
      <rPr>
        <sz val="8"/>
        <rFont val="Times New Roman"/>
        <family val="1"/>
      </rPr>
      <t xml:space="preserve">                                   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          Porks</t>
    </r>
  </si>
  <si>
    <r>
      <t>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牛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</si>
  <si>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羊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肉</t>
    </r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</si>
  <si>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</si>
  <si>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</si>
  <si>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肩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胛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</si>
  <si>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</si>
  <si>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</si>
  <si>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排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骨</t>
    </r>
  </si>
  <si>
    <r>
      <t>前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腳</t>
    </r>
  </si>
  <si>
    <r>
      <t>後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腳</t>
    </r>
  </si>
  <si>
    <r>
      <t>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</si>
  <si>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</si>
  <si>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番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鴨</t>
    </r>
  </si>
  <si>
    <r>
      <t>雞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蛋</t>
    </r>
  </si>
  <si>
    <r>
      <t>鴨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蛋</t>
    </r>
  </si>
  <si>
    <r>
      <t>(</t>
    </r>
    <r>
      <rPr>
        <sz val="8"/>
        <rFont val="標楷體"/>
        <family val="4"/>
      </rPr>
      <t>中肉</t>
    </r>
    <r>
      <rPr>
        <sz val="8"/>
        <rFont val="Times New Roman"/>
        <family val="1"/>
      </rPr>
      <t>)</t>
    </r>
  </si>
  <si>
    <t>民國 81   年</t>
  </si>
  <si>
    <r>
      <t xml:space="preserve"> </t>
    </r>
    <r>
      <rPr>
        <sz val="8"/>
        <rFont val="Times New Roman"/>
        <family val="1"/>
      </rPr>
      <t xml:space="preserve">    1  </t>
    </r>
    <r>
      <rPr>
        <sz val="8"/>
        <rFont val="標楷體"/>
        <family val="4"/>
      </rPr>
      <t>月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</si>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</sst>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2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華康標楷體W5"/>
      <family val="3"/>
    </font>
    <font>
      <sz val="8"/>
      <name val="華康標楷體W5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4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6" fillId="0" borderId="4" xfId="0" applyFont="1" applyBorder="1" applyAlignment="1">
      <alignment horizontal="centerContinuous" vertical="center"/>
    </xf>
    <xf numFmtId="0" fontId="14" fillId="0" borderId="5" xfId="0" applyFont="1" applyBorder="1" applyAlignment="1" applyProtection="1">
      <alignment horizontal="centerContinuous" vertical="center"/>
      <protection locked="0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centerContinuous"/>
    </xf>
    <xf numFmtId="0" fontId="1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176" fontId="14" fillId="0" borderId="0" xfId="0" applyNumberFormat="1" applyFont="1" applyAlignment="1" applyProtection="1">
      <alignment horizontal="right" vertical="center"/>
      <protection locked="0"/>
    </xf>
    <xf numFmtId="180" fontId="14" fillId="0" borderId="0" xfId="0" applyNumberFormat="1" applyFont="1" applyBorder="1" applyAlignment="1" applyProtection="1">
      <alignment horizontal="right" vertical="center"/>
      <protection locked="0"/>
    </xf>
    <xf numFmtId="2" fontId="14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quotePrefix="1">
      <alignment horizontal="center" vertical="center"/>
    </xf>
    <xf numFmtId="4" fontId="15" fillId="0" borderId="0" xfId="0" applyNumberFormat="1" applyFont="1" applyBorder="1" applyAlignment="1" applyProtection="1">
      <alignment horizontal="right" vertical="center"/>
      <protection locked="0"/>
    </xf>
    <xf numFmtId="176" fontId="16" fillId="0" borderId="0" xfId="0" applyNumberFormat="1" applyFont="1" applyAlignment="1">
      <alignment horizontal="right" vertical="center"/>
    </xf>
    <xf numFmtId="0" fontId="14" fillId="0" borderId="0" xfId="0" applyFont="1" applyBorder="1" applyAlignment="1" applyProtection="1" quotePrefix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6" fillId="0" borderId="0" xfId="0" applyFont="1" applyBorder="1" applyAlignment="1" quotePrefix="1">
      <alignment horizontal="center" vertical="center"/>
    </xf>
    <xf numFmtId="0" fontId="16" fillId="0" borderId="2" xfId="0" applyFont="1" applyBorder="1" applyAlignment="1" quotePrefix="1">
      <alignment horizontal="center" vertical="center"/>
    </xf>
    <xf numFmtId="176" fontId="16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80" fontId="16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 quotePrefix="1">
      <alignment horizontal="right" vertical="center"/>
    </xf>
    <xf numFmtId="0" fontId="17" fillId="0" borderId="0" xfId="0" applyFont="1" applyBorder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187" fontId="15" fillId="0" borderId="0" xfId="0" applyNumberFormat="1" applyFont="1" applyBorder="1" applyAlignment="1">
      <alignment horizontal="right" wrapText="1"/>
    </xf>
    <xf numFmtId="0" fontId="15" fillId="0" borderId="2" xfId="0" applyFont="1" applyBorder="1" applyAlignment="1" quotePrefix="1">
      <alignment horizontal="center" vertical="center"/>
    </xf>
    <xf numFmtId="0" fontId="14" fillId="0" borderId="1" xfId="0" applyFont="1" applyBorder="1" applyAlignment="1" quotePrefix="1">
      <alignment horizontal="center"/>
    </xf>
    <xf numFmtId="0" fontId="14" fillId="0" borderId="13" xfId="0" applyFont="1" applyBorder="1" applyAlignment="1">
      <alignment/>
    </xf>
    <xf numFmtId="176" fontId="14" fillId="0" borderId="1" xfId="0" applyNumberFormat="1" applyFont="1" applyBorder="1" applyAlignment="1">
      <alignment horizontal="right"/>
    </xf>
    <xf numFmtId="177" fontId="14" fillId="0" borderId="1" xfId="0" applyNumberFormat="1" applyFon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180" fontId="14" fillId="0" borderId="0" xfId="0" applyNumberFormat="1" applyFont="1" applyBorder="1" applyAlignment="1" applyProtection="1" quotePrefix="1">
      <alignment horizontal="right"/>
      <protection locked="0"/>
    </xf>
    <xf numFmtId="180" fontId="14" fillId="0" borderId="0" xfId="0" applyNumberFormat="1" applyFont="1" applyBorder="1" applyAlignment="1" applyProtection="1">
      <alignment horizontal="right"/>
      <protection locked="0"/>
    </xf>
    <xf numFmtId="180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 vertical="center"/>
    </xf>
    <xf numFmtId="0" fontId="14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80" fontId="16" fillId="0" borderId="0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/>
    </xf>
    <xf numFmtId="180" fontId="14" fillId="0" borderId="0" xfId="0" applyNumberFormat="1" applyFont="1" applyBorder="1" applyAlignment="1" quotePrefix="1">
      <alignment horizontal="right"/>
    </xf>
    <xf numFmtId="0" fontId="19" fillId="0" borderId="0" xfId="0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right" wrapText="1"/>
    </xf>
    <xf numFmtId="176" fontId="15" fillId="0" borderId="0" xfId="0" applyNumberFormat="1" applyFont="1" applyAlignment="1" applyProtection="1">
      <alignment horizontal="right" vertical="center"/>
      <protection locked="0"/>
    </xf>
    <xf numFmtId="0" fontId="14" fillId="0" borderId="1" xfId="0" applyFont="1" applyBorder="1" applyAlignment="1" quotePrefix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0</xdr:rowOff>
    </xdr:from>
    <xdr:to>
      <xdr:col>1</xdr:col>
      <xdr:colOff>333375</xdr:colOff>
      <xdr:row>1</xdr:row>
      <xdr:rowOff>28575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33400" y="133350"/>
          <a:ext cx="8572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農產價格
格</a:t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9</xdr:col>
      <xdr:colOff>933450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1734800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 PRODUCTS
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workbookViewId="0" topLeftCell="A1">
      <selection activeCell="I38" sqref="I38"/>
    </sheetView>
  </sheetViews>
  <sheetFormatPr defaultColWidth="8.796875" defaultRowHeight="15"/>
  <cols>
    <col min="1" max="1" width="11.09765625" style="2" customWidth="1"/>
    <col min="2" max="2" width="7.09765625" style="2" customWidth="1"/>
    <col min="3" max="3" width="19.8984375" style="2" customWidth="1"/>
    <col min="4" max="4" width="19.69921875" style="2" customWidth="1"/>
    <col min="5" max="5" width="19.59765625" style="2" customWidth="1"/>
    <col min="6" max="6" width="16.09765625" style="2" customWidth="1"/>
    <col min="7" max="14" width="9.8984375" style="2" customWidth="1"/>
    <col min="15" max="16" width="6.59765625" style="2" customWidth="1"/>
    <col min="17" max="16384" width="9" style="2" customWidth="1"/>
  </cols>
  <sheetData>
    <row r="1" spans="1:12" ht="10.5" customHeight="1">
      <c r="A1" s="1" t="s">
        <v>41</v>
      </c>
      <c r="L1" s="1" t="s">
        <v>42</v>
      </c>
    </row>
    <row r="2" spans="1:16" s="3" customFormat="1" ht="27" customHeight="1">
      <c r="A2" s="126" t="s">
        <v>43</v>
      </c>
      <c r="B2" s="127"/>
      <c r="C2" s="127"/>
      <c r="D2" s="127"/>
      <c r="E2" s="127"/>
      <c r="G2" s="126" t="s">
        <v>0</v>
      </c>
      <c r="H2" s="128"/>
      <c r="I2" s="126"/>
      <c r="J2" s="126"/>
      <c r="K2" s="126"/>
      <c r="L2" s="126"/>
      <c r="M2" s="126"/>
      <c r="N2" s="126"/>
      <c r="O2" s="4"/>
      <c r="P2" s="4"/>
    </row>
    <row r="3" spans="1:16" s="6" customFormat="1" ht="18" customHeight="1">
      <c r="A3" s="5"/>
      <c r="B3" s="5"/>
      <c r="C3" s="5"/>
      <c r="D3" s="5"/>
      <c r="E3" s="5"/>
      <c r="G3" s="7"/>
      <c r="H3" s="7"/>
      <c r="I3" s="7"/>
      <c r="J3" s="7"/>
      <c r="K3" s="8"/>
      <c r="L3" s="7"/>
      <c r="M3" s="9"/>
      <c r="N3" s="9"/>
      <c r="O3" s="7"/>
      <c r="P3" s="7"/>
    </row>
    <row r="4" spans="1:16" s="15" customFormat="1" ht="10.5" customHeight="1">
      <c r="A4" s="10" t="s">
        <v>44</v>
      </c>
      <c r="B4" s="11"/>
      <c r="C4" s="11"/>
      <c r="D4" s="12"/>
      <c r="E4" s="11"/>
      <c r="F4" s="9"/>
      <c r="G4" s="13"/>
      <c r="H4" s="14"/>
      <c r="I4" s="13"/>
      <c r="K4" s="13"/>
      <c r="L4" s="13"/>
      <c r="M4" s="16" t="s">
        <v>1</v>
      </c>
      <c r="N4" s="17"/>
      <c r="O4" s="13"/>
      <c r="P4" s="13"/>
    </row>
    <row r="5" spans="1:16" s="23" customFormat="1" ht="8.25" customHeight="1">
      <c r="A5" s="18"/>
      <c r="B5" s="19"/>
      <c r="C5" s="20"/>
      <c r="D5" s="21" t="s">
        <v>45</v>
      </c>
      <c r="E5" s="22"/>
      <c r="G5" s="24"/>
      <c r="H5" s="25"/>
      <c r="I5" s="25"/>
      <c r="J5" s="26"/>
      <c r="K5" s="25"/>
      <c r="L5" s="26"/>
      <c r="M5" s="26"/>
      <c r="N5" s="27"/>
      <c r="O5" s="18"/>
      <c r="P5" s="18"/>
    </row>
    <row r="6" spans="1:16" s="23" customFormat="1" ht="8.25" customHeight="1">
      <c r="A6" s="28" t="s">
        <v>46</v>
      </c>
      <c r="B6" s="29"/>
      <c r="C6" s="30" t="s">
        <v>47</v>
      </c>
      <c r="D6" s="16" t="s">
        <v>48</v>
      </c>
      <c r="E6" s="31"/>
      <c r="G6" s="32" t="s">
        <v>49</v>
      </c>
      <c r="H6" s="33" t="s">
        <v>50</v>
      </c>
      <c r="I6" s="34" t="s">
        <v>51</v>
      </c>
      <c r="J6" s="34" t="s">
        <v>52</v>
      </c>
      <c r="K6" s="34" t="s">
        <v>53</v>
      </c>
      <c r="L6" s="34" t="s">
        <v>54</v>
      </c>
      <c r="M6" s="34" t="s">
        <v>55</v>
      </c>
      <c r="N6" s="35" t="s">
        <v>2</v>
      </c>
      <c r="O6" s="18"/>
      <c r="P6" s="18"/>
    </row>
    <row r="7" spans="1:16" s="23" customFormat="1" ht="8.25" customHeight="1">
      <c r="A7" s="18"/>
      <c r="B7" s="19"/>
      <c r="C7" s="36" t="s">
        <v>3</v>
      </c>
      <c r="D7" s="37" t="s">
        <v>56</v>
      </c>
      <c r="E7" s="37" t="s">
        <v>57</v>
      </c>
      <c r="G7" s="38"/>
      <c r="H7" s="39"/>
      <c r="I7" s="39"/>
      <c r="J7" s="40"/>
      <c r="K7" s="40"/>
      <c r="L7" s="40"/>
      <c r="M7" s="40"/>
      <c r="N7" s="41"/>
      <c r="O7" s="18"/>
      <c r="P7" s="18"/>
    </row>
    <row r="8" spans="1:16" s="23" customFormat="1" ht="8.25" customHeight="1">
      <c r="A8" s="16" t="s">
        <v>4</v>
      </c>
      <c r="B8" s="29"/>
      <c r="C8" s="42" t="s">
        <v>5</v>
      </c>
      <c r="D8" s="43"/>
      <c r="E8" s="39"/>
      <c r="G8" s="43"/>
      <c r="H8" s="39"/>
      <c r="I8" s="39"/>
      <c r="J8" s="40"/>
      <c r="K8" s="39"/>
      <c r="L8" s="40"/>
      <c r="M8" s="40"/>
      <c r="N8" s="41"/>
      <c r="O8" s="18"/>
      <c r="P8" s="18"/>
    </row>
    <row r="9" spans="1:16" s="23" customFormat="1" ht="8.25" customHeight="1">
      <c r="A9" s="16" t="s">
        <v>6</v>
      </c>
      <c r="B9" s="29"/>
      <c r="C9" s="44" t="s">
        <v>58</v>
      </c>
      <c r="D9" s="45" t="s">
        <v>7</v>
      </c>
      <c r="E9" s="46" t="s">
        <v>8</v>
      </c>
      <c r="G9" s="47" t="s">
        <v>9</v>
      </c>
      <c r="H9" s="40" t="s">
        <v>10</v>
      </c>
      <c r="I9" s="40" t="s">
        <v>11</v>
      </c>
      <c r="J9" s="48" t="s">
        <v>12</v>
      </c>
      <c r="K9" s="48" t="s">
        <v>13</v>
      </c>
      <c r="L9" s="48" t="s">
        <v>14</v>
      </c>
      <c r="M9" s="48" t="s">
        <v>15</v>
      </c>
      <c r="N9" s="41" t="s">
        <v>16</v>
      </c>
      <c r="O9" s="18"/>
      <c r="P9" s="18"/>
    </row>
    <row r="10" spans="1:16" s="23" customFormat="1" ht="8.25" customHeight="1">
      <c r="A10" s="49"/>
      <c r="B10" s="50"/>
      <c r="C10" s="51"/>
      <c r="D10" s="52"/>
      <c r="E10" s="53"/>
      <c r="G10" s="52"/>
      <c r="H10" s="54"/>
      <c r="I10" s="55"/>
      <c r="J10" s="55"/>
      <c r="K10" s="55"/>
      <c r="L10" s="55"/>
      <c r="M10" s="55"/>
      <c r="N10" s="56"/>
      <c r="O10" s="18"/>
      <c r="P10" s="18"/>
    </row>
    <row r="11" spans="1:16" s="23" customFormat="1" ht="4.5" customHeight="1">
      <c r="A11" s="57"/>
      <c r="B11" s="58"/>
      <c r="C11" s="57"/>
      <c r="D11" s="57"/>
      <c r="E11" s="57"/>
      <c r="G11" s="59"/>
      <c r="H11" s="59"/>
      <c r="I11" s="59"/>
      <c r="J11" s="59"/>
      <c r="K11" s="59"/>
      <c r="L11" s="59"/>
      <c r="M11" s="59"/>
      <c r="N11" s="59"/>
      <c r="O11" s="18"/>
      <c r="P11" s="57"/>
    </row>
    <row r="12" spans="1:16" s="67" customFormat="1" ht="8.25" customHeight="1">
      <c r="A12" s="60" t="s">
        <v>59</v>
      </c>
      <c r="B12" s="61">
        <f>A13+1910</f>
        <v>1992</v>
      </c>
      <c r="C12" s="62">
        <v>46.39</v>
      </c>
      <c r="D12" s="62">
        <v>86.75</v>
      </c>
      <c r="E12" s="62">
        <v>95.62</v>
      </c>
      <c r="F12" s="63"/>
      <c r="G12" s="64">
        <v>128.44</v>
      </c>
      <c r="H12" s="64">
        <v>181.72</v>
      </c>
      <c r="I12" s="65">
        <v>38.105</v>
      </c>
      <c r="J12" s="66">
        <v>33.79</v>
      </c>
      <c r="K12" s="66">
        <v>31.94</v>
      </c>
      <c r="L12" s="64">
        <v>27.1</v>
      </c>
      <c r="M12" s="64">
        <v>29.25</v>
      </c>
      <c r="N12" s="64">
        <v>68.88</v>
      </c>
      <c r="P12" s="68"/>
    </row>
    <row r="13" spans="1:14" s="67" customFormat="1" ht="8.25" customHeight="1">
      <c r="A13" s="69">
        <f>A14-1</f>
        <v>82</v>
      </c>
      <c r="B13" s="61">
        <f>A13+1911</f>
        <v>1993</v>
      </c>
      <c r="C13" s="62">
        <v>50.44</v>
      </c>
      <c r="D13" s="62">
        <v>115.14</v>
      </c>
      <c r="E13" s="62">
        <v>131.88</v>
      </c>
      <c r="F13" s="63"/>
      <c r="G13" s="64">
        <v>98.86</v>
      </c>
      <c r="H13" s="64">
        <v>173.62</v>
      </c>
      <c r="I13" s="65">
        <v>42.365</v>
      </c>
      <c r="J13" s="66">
        <v>37.14</v>
      </c>
      <c r="K13" s="66">
        <v>28.99</v>
      </c>
      <c r="L13" s="64">
        <v>24.67</v>
      </c>
      <c r="M13" s="64">
        <v>29.5</v>
      </c>
      <c r="N13" s="64">
        <v>75.26</v>
      </c>
    </row>
    <row r="14" spans="1:14" s="67" customFormat="1" ht="8.25" customHeight="1">
      <c r="A14" s="69">
        <f>A15-1</f>
        <v>83</v>
      </c>
      <c r="B14" s="61">
        <f>A14+1911</f>
        <v>1994</v>
      </c>
      <c r="C14" s="62">
        <v>52.01</v>
      </c>
      <c r="D14" s="62">
        <v>129.5</v>
      </c>
      <c r="E14" s="62">
        <v>142.23</v>
      </c>
      <c r="F14" s="63"/>
      <c r="G14" s="64">
        <v>93.8</v>
      </c>
      <c r="H14" s="64">
        <v>154.44</v>
      </c>
      <c r="I14" s="65">
        <v>41.61</v>
      </c>
      <c r="J14" s="66">
        <v>36.21</v>
      </c>
      <c r="K14" s="66">
        <v>41.74</v>
      </c>
      <c r="L14" s="64">
        <v>27.02</v>
      </c>
      <c r="M14" s="64">
        <v>30.57</v>
      </c>
      <c r="N14" s="64">
        <v>56.42</v>
      </c>
    </row>
    <row r="15" spans="1:14" s="67" customFormat="1" ht="8.25" customHeight="1">
      <c r="A15" s="69">
        <f>A16-1</f>
        <v>84</v>
      </c>
      <c r="B15" s="61">
        <f>A15+1911</f>
        <v>1995</v>
      </c>
      <c r="C15" s="62">
        <v>60.19416666666667</v>
      </c>
      <c r="D15" s="62">
        <v>141.15</v>
      </c>
      <c r="E15" s="62">
        <v>155.28</v>
      </c>
      <c r="F15" s="63"/>
      <c r="G15" s="64">
        <v>90.13916666666667</v>
      </c>
      <c r="H15" s="64">
        <v>149.8791666666667</v>
      </c>
      <c r="I15" s="65">
        <v>36.83333333333333</v>
      </c>
      <c r="J15" s="66">
        <v>32.8125</v>
      </c>
      <c r="K15" s="66">
        <v>34.18916666666666</v>
      </c>
      <c r="L15" s="64">
        <v>26.55416666666667</v>
      </c>
      <c r="M15" s="64">
        <v>30.80583333333334</v>
      </c>
      <c r="N15" s="64">
        <v>53.82</v>
      </c>
    </row>
    <row r="16" spans="1:14" s="67" customFormat="1" ht="8.25" customHeight="1">
      <c r="A16" s="69">
        <f>A18-1</f>
        <v>85</v>
      </c>
      <c r="B16" s="61">
        <f>A16+1911</f>
        <v>1996</v>
      </c>
      <c r="C16" s="62">
        <v>58.6475</v>
      </c>
      <c r="D16" s="62">
        <v>136.73</v>
      </c>
      <c r="E16" s="62">
        <v>134.31</v>
      </c>
      <c r="F16" s="63"/>
      <c r="G16" s="64">
        <v>82.3125</v>
      </c>
      <c r="H16" s="64">
        <v>125.03833333333334</v>
      </c>
      <c r="I16" s="65">
        <v>39.642916666666665</v>
      </c>
      <c r="J16" s="66">
        <v>36.556666666666665</v>
      </c>
      <c r="K16" s="66">
        <v>37.35916666666666</v>
      </c>
      <c r="L16" s="64">
        <v>27.7375</v>
      </c>
      <c r="M16" s="64">
        <v>32.795</v>
      </c>
      <c r="N16" s="70" t="s">
        <v>17</v>
      </c>
    </row>
    <row r="17" spans="1:15" s="23" customFormat="1" ht="4.5" customHeight="1">
      <c r="A17" s="69"/>
      <c r="B17" s="19"/>
      <c r="O17" s="57"/>
    </row>
    <row r="18" spans="1:14" s="67" customFormat="1" ht="8.25" customHeight="1">
      <c r="A18" s="69">
        <f>A19-1</f>
        <v>86</v>
      </c>
      <c r="B18" s="61">
        <f>A18+1911</f>
        <v>1997</v>
      </c>
      <c r="C18" s="62">
        <v>36.82833333333333</v>
      </c>
      <c r="D18" s="62">
        <v>65.05</v>
      </c>
      <c r="E18" s="62">
        <v>62.03</v>
      </c>
      <c r="F18" s="63"/>
      <c r="G18" s="64">
        <v>77.13166666666667</v>
      </c>
      <c r="H18" s="64">
        <v>114.22833333333334</v>
      </c>
      <c r="I18" s="65">
        <v>40.947916666666664</v>
      </c>
      <c r="J18" s="66">
        <v>35.3575</v>
      </c>
      <c r="K18" s="66">
        <v>41.91</v>
      </c>
      <c r="L18" s="64">
        <v>23.345833333333335</v>
      </c>
      <c r="M18" s="64">
        <v>36.57416666666666</v>
      </c>
      <c r="N18" s="64">
        <v>68.57416666666667</v>
      </c>
    </row>
    <row r="19" spans="1:14" s="67" customFormat="1" ht="8.25" customHeight="1">
      <c r="A19" s="69">
        <f>A20-1</f>
        <v>87</v>
      </c>
      <c r="B19" s="61">
        <f>A19+1911</f>
        <v>1998</v>
      </c>
      <c r="C19" s="62">
        <v>46.553333333333335</v>
      </c>
      <c r="D19" s="62">
        <v>55.31</v>
      </c>
      <c r="E19" s="62">
        <v>57.44</v>
      </c>
      <c r="F19" s="63"/>
      <c r="G19" s="64">
        <v>74.84083333333332</v>
      </c>
      <c r="H19" s="64">
        <v>140.0225</v>
      </c>
      <c r="I19" s="65">
        <v>45.083333333333336</v>
      </c>
      <c r="J19" s="66">
        <v>35.9525</v>
      </c>
      <c r="K19" s="66">
        <v>40.0225</v>
      </c>
      <c r="L19" s="64">
        <v>28.105833333333333</v>
      </c>
      <c r="M19" s="64">
        <v>30.491666666666664</v>
      </c>
      <c r="N19" s="64">
        <v>54.32666666666666</v>
      </c>
    </row>
    <row r="20" spans="1:14" s="67" customFormat="1" ht="8.25" customHeight="1">
      <c r="A20" s="69">
        <f>A21-1</f>
        <v>88</v>
      </c>
      <c r="B20" s="61">
        <f>A20+1911</f>
        <v>1999</v>
      </c>
      <c r="C20" s="62">
        <v>62.46</v>
      </c>
      <c r="D20" s="62">
        <v>87.87</v>
      </c>
      <c r="E20" s="62">
        <v>88.33</v>
      </c>
      <c r="F20" s="71"/>
      <c r="G20" s="64">
        <v>74.84083333333332</v>
      </c>
      <c r="H20" s="64">
        <v>157.77</v>
      </c>
      <c r="I20" s="65">
        <v>54.885</v>
      </c>
      <c r="J20" s="66">
        <v>38.16</v>
      </c>
      <c r="K20" s="66">
        <v>37.68</v>
      </c>
      <c r="L20" s="64">
        <v>28.82</v>
      </c>
      <c r="M20" s="64">
        <v>33.44</v>
      </c>
      <c r="N20" s="64">
        <v>57.8</v>
      </c>
    </row>
    <row r="21" spans="1:16" s="67" customFormat="1" ht="8.25" customHeight="1">
      <c r="A21" s="72">
        <v>89</v>
      </c>
      <c r="B21" s="61">
        <f>A21+1911</f>
        <v>2000</v>
      </c>
      <c r="C21" s="62">
        <v>47.1375</v>
      </c>
      <c r="D21" s="62">
        <v>74.68666666666665</v>
      </c>
      <c r="E21" s="62">
        <v>73.99083333333333</v>
      </c>
      <c r="F21" s="71"/>
      <c r="G21" s="64">
        <v>73.35083333333334</v>
      </c>
      <c r="H21" s="64">
        <v>149.70583333333335</v>
      </c>
      <c r="I21" s="65">
        <v>36.233125</v>
      </c>
      <c r="J21" s="66">
        <v>32.20583333333333</v>
      </c>
      <c r="K21" s="66">
        <v>31.805833333333325</v>
      </c>
      <c r="L21" s="64">
        <v>23.409166666666668</v>
      </c>
      <c r="M21" s="64">
        <v>29.194583333333338</v>
      </c>
      <c r="N21" s="64">
        <v>48.33083333333334</v>
      </c>
      <c r="P21" s="73"/>
    </row>
    <row r="22" spans="1:14" s="79" customFormat="1" ht="8.25" customHeight="1">
      <c r="A22" s="74">
        <f>A13+8</f>
        <v>90</v>
      </c>
      <c r="B22" s="75">
        <f>A22+1911</f>
        <v>2001</v>
      </c>
      <c r="C22" s="76">
        <f>SUM(C24:C37)/12</f>
        <v>40.1325</v>
      </c>
      <c r="D22" s="76">
        <f>SUM(D24:D37)/12</f>
        <v>63.048333333333346</v>
      </c>
      <c r="E22" s="76">
        <f>SUM(E24:E37)/12</f>
        <v>63.95499999999999</v>
      </c>
      <c r="F22" s="77"/>
      <c r="G22" s="78">
        <f aca="true" t="shared" si="0" ref="G22:N22">IF(COUNT(G24:G37)&gt;0,SUM(G24:G37)/12,"-")</f>
        <v>62.089999999999996</v>
      </c>
      <c r="H22" s="78">
        <f t="shared" si="0"/>
        <v>135.03</v>
      </c>
      <c r="I22" s="78">
        <f t="shared" si="0"/>
        <v>38.4125</v>
      </c>
      <c r="J22" s="78">
        <f t="shared" si="0"/>
        <v>31.624166666666667</v>
      </c>
      <c r="K22" s="78">
        <f t="shared" si="0"/>
        <v>35.92916666666667</v>
      </c>
      <c r="L22" s="78">
        <f t="shared" si="0"/>
        <v>22.4525</v>
      </c>
      <c r="M22" s="78">
        <f t="shared" si="0"/>
        <v>32.990833333333335</v>
      </c>
      <c r="N22" s="78">
        <f t="shared" si="0"/>
        <v>51.30916666666667</v>
      </c>
    </row>
    <row r="23" spans="1:15" s="23" customFormat="1" ht="4.5" customHeight="1">
      <c r="A23" s="69"/>
      <c r="B23" s="61"/>
      <c r="C23" s="80"/>
      <c r="D23" s="80"/>
      <c r="E23" s="80"/>
      <c r="F23" s="77"/>
      <c r="G23" s="81"/>
      <c r="H23" s="81"/>
      <c r="I23" s="78"/>
      <c r="J23" s="82"/>
      <c r="K23" s="82"/>
      <c r="L23" s="81"/>
      <c r="M23" s="81"/>
      <c r="N23" s="81"/>
      <c r="O23" s="83"/>
    </row>
    <row r="24" spans="1:15" s="67" customFormat="1" ht="8.25" customHeight="1">
      <c r="A24" s="18" t="s">
        <v>60</v>
      </c>
      <c r="B24" s="84" t="s">
        <v>18</v>
      </c>
      <c r="C24" s="62">
        <v>40.73</v>
      </c>
      <c r="D24" s="85">
        <v>65.58</v>
      </c>
      <c r="E24" s="85">
        <v>66.34</v>
      </c>
      <c r="F24" s="63"/>
      <c r="G24" s="86">
        <v>71.5</v>
      </c>
      <c r="H24" s="86">
        <v>136.04</v>
      </c>
      <c r="I24" s="86">
        <v>36.03</v>
      </c>
      <c r="J24" s="86">
        <v>33.89</v>
      </c>
      <c r="K24" s="86">
        <v>30.35</v>
      </c>
      <c r="L24" s="86">
        <v>27.44</v>
      </c>
      <c r="M24" s="86">
        <v>31.08</v>
      </c>
      <c r="N24" s="86">
        <v>55.55</v>
      </c>
      <c r="O24" s="68"/>
    </row>
    <row r="25" spans="1:15" s="67" customFormat="1" ht="8.25" customHeight="1">
      <c r="A25" s="69" t="s">
        <v>19</v>
      </c>
      <c r="B25" s="84" t="s">
        <v>20</v>
      </c>
      <c r="C25" s="62">
        <v>40.61</v>
      </c>
      <c r="D25" s="85">
        <v>64.88</v>
      </c>
      <c r="E25" s="85">
        <v>65.98</v>
      </c>
      <c r="F25" s="63"/>
      <c r="G25" s="86">
        <v>64.45</v>
      </c>
      <c r="H25" s="86">
        <v>136.74</v>
      </c>
      <c r="I25" s="86">
        <v>35.89</v>
      </c>
      <c r="J25" s="86">
        <v>32.8</v>
      </c>
      <c r="K25" s="86">
        <v>32.94</v>
      </c>
      <c r="L25" s="86">
        <v>23.55</v>
      </c>
      <c r="M25" s="86">
        <v>31.34</v>
      </c>
      <c r="N25" s="86">
        <v>51</v>
      </c>
      <c r="O25" s="68"/>
    </row>
    <row r="26" spans="1:15" s="67" customFormat="1" ht="8.25" customHeight="1">
      <c r="A26" s="69" t="s">
        <v>21</v>
      </c>
      <c r="B26" s="84" t="s">
        <v>22</v>
      </c>
      <c r="C26" s="62">
        <v>40.14</v>
      </c>
      <c r="D26" s="85">
        <v>66.32</v>
      </c>
      <c r="E26" s="85">
        <v>68.48</v>
      </c>
      <c r="F26" s="63"/>
      <c r="G26" s="86">
        <v>60</v>
      </c>
      <c r="H26" s="86">
        <v>133.67</v>
      </c>
      <c r="I26" s="86">
        <v>34.18</v>
      </c>
      <c r="J26" s="86">
        <v>32.43</v>
      </c>
      <c r="K26" s="86">
        <v>35.1</v>
      </c>
      <c r="L26" s="86">
        <v>27.68</v>
      </c>
      <c r="M26" s="86">
        <v>31.92</v>
      </c>
      <c r="N26" s="86">
        <v>47.84</v>
      </c>
      <c r="O26" s="68"/>
    </row>
    <row r="27" spans="1:15" s="67" customFormat="1" ht="8.25" customHeight="1">
      <c r="A27" s="69" t="s">
        <v>23</v>
      </c>
      <c r="B27" s="84" t="s">
        <v>24</v>
      </c>
      <c r="C27" s="62">
        <v>39.89</v>
      </c>
      <c r="D27" s="85">
        <v>65.32</v>
      </c>
      <c r="E27" s="85">
        <v>67.04</v>
      </c>
      <c r="F27" s="63"/>
      <c r="G27" s="86">
        <v>60.67</v>
      </c>
      <c r="H27" s="86">
        <v>132.52</v>
      </c>
      <c r="I27" s="86">
        <v>35.1</v>
      </c>
      <c r="J27" s="86">
        <v>32.39</v>
      </c>
      <c r="K27" s="86">
        <v>36.58</v>
      </c>
      <c r="L27" s="86">
        <v>23.83</v>
      </c>
      <c r="M27" s="86">
        <v>28.66</v>
      </c>
      <c r="N27" s="86">
        <v>47.44</v>
      </c>
      <c r="O27" s="68"/>
    </row>
    <row r="28" spans="1:15" s="23" customFormat="1" ht="4.5" customHeight="1">
      <c r="A28" s="69"/>
      <c r="B28" s="87"/>
      <c r="C28" s="62"/>
      <c r="D28" s="85"/>
      <c r="E28" s="85"/>
      <c r="F28" s="63"/>
      <c r="G28" s="86"/>
      <c r="H28" s="86"/>
      <c r="I28" s="86"/>
      <c r="J28" s="86"/>
      <c r="K28" s="86"/>
      <c r="L28" s="86"/>
      <c r="M28" s="86"/>
      <c r="N28" s="86"/>
      <c r="O28" s="57"/>
    </row>
    <row r="29" spans="1:15" s="67" customFormat="1" ht="8.25" customHeight="1">
      <c r="A29" s="69" t="s">
        <v>25</v>
      </c>
      <c r="B29" s="87" t="s">
        <v>26</v>
      </c>
      <c r="C29" s="62">
        <v>38.54</v>
      </c>
      <c r="D29" s="85">
        <v>63.61</v>
      </c>
      <c r="E29" s="85">
        <v>64.9</v>
      </c>
      <c r="F29" s="63"/>
      <c r="G29" s="86">
        <v>60.45</v>
      </c>
      <c r="H29" s="86">
        <v>129.56</v>
      </c>
      <c r="I29" s="86">
        <v>33.41</v>
      </c>
      <c r="J29" s="86">
        <v>30.33</v>
      </c>
      <c r="K29" s="86">
        <v>35.67</v>
      </c>
      <c r="L29" s="86">
        <v>22.46</v>
      </c>
      <c r="M29" s="86">
        <v>30.69</v>
      </c>
      <c r="N29" s="86">
        <v>43.8</v>
      </c>
      <c r="O29" s="68"/>
    </row>
    <row r="30" spans="1:15" s="67" customFormat="1" ht="8.25" customHeight="1">
      <c r="A30" s="69" t="s">
        <v>27</v>
      </c>
      <c r="B30" s="87" t="s">
        <v>28</v>
      </c>
      <c r="C30" s="62">
        <v>40.6</v>
      </c>
      <c r="D30" s="85">
        <v>61.54</v>
      </c>
      <c r="E30" s="85">
        <v>62.26</v>
      </c>
      <c r="F30" s="63"/>
      <c r="G30" s="86">
        <v>61.67</v>
      </c>
      <c r="H30" s="86">
        <v>129.45</v>
      </c>
      <c r="I30" s="86">
        <v>39.66</v>
      </c>
      <c r="J30" s="86">
        <v>29.46</v>
      </c>
      <c r="K30" s="86">
        <v>33.51</v>
      </c>
      <c r="L30" s="86">
        <v>18.24</v>
      </c>
      <c r="M30" s="86">
        <v>31.18</v>
      </c>
      <c r="N30" s="86">
        <v>34.54</v>
      </c>
      <c r="O30" s="68"/>
    </row>
    <row r="31" spans="1:15" s="67" customFormat="1" ht="8.25" customHeight="1">
      <c r="A31" s="69" t="s">
        <v>29</v>
      </c>
      <c r="B31" s="84" t="s">
        <v>30</v>
      </c>
      <c r="C31" s="62">
        <v>42.09</v>
      </c>
      <c r="D31" s="85">
        <v>62.34</v>
      </c>
      <c r="E31" s="85">
        <v>62.4</v>
      </c>
      <c r="F31" s="63"/>
      <c r="G31" s="86">
        <v>61</v>
      </c>
      <c r="H31" s="86">
        <v>128.63</v>
      </c>
      <c r="I31" s="86">
        <v>40.82</v>
      </c>
      <c r="J31" s="86">
        <v>30.37</v>
      </c>
      <c r="K31" s="86">
        <v>33.42</v>
      </c>
      <c r="L31" s="86">
        <v>19.97</v>
      </c>
      <c r="M31" s="86">
        <v>31.84</v>
      </c>
      <c r="N31" s="86">
        <v>31.21</v>
      </c>
      <c r="O31" s="68"/>
    </row>
    <row r="32" spans="1:15" s="67" customFormat="1" ht="8.25" customHeight="1">
      <c r="A32" s="69" t="s">
        <v>31</v>
      </c>
      <c r="B32" s="84" t="s">
        <v>32</v>
      </c>
      <c r="C32" s="62">
        <v>44.32</v>
      </c>
      <c r="D32" s="85">
        <v>63.21</v>
      </c>
      <c r="E32" s="85">
        <v>63.8</v>
      </c>
      <c r="F32" s="63"/>
      <c r="G32" s="86">
        <v>61</v>
      </c>
      <c r="H32" s="86">
        <v>129.37</v>
      </c>
      <c r="I32" s="86">
        <v>41.36</v>
      </c>
      <c r="J32" s="86">
        <v>30.9</v>
      </c>
      <c r="K32" s="86">
        <v>34.88</v>
      </c>
      <c r="L32" s="86">
        <v>20.68</v>
      </c>
      <c r="M32" s="86">
        <v>33.26</v>
      </c>
      <c r="N32" s="86">
        <v>41.29</v>
      </c>
      <c r="O32" s="68"/>
    </row>
    <row r="33" spans="1:15" s="23" customFormat="1" ht="4.5" customHeight="1">
      <c r="A33" s="69"/>
      <c r="B33" s="87"/>
      <c r="C33" s="62"/>
      <c r="D33" s="85"/>
      <c r="E33" s="85"/>
      <c r="F33" s="63"/>
      <c r="G33" s="86"/>
      <c r="H33" s="86"/>
      <c r="I33" s="86"/>
      <c r="J33" s="86"/>
      <c r="K33" s="86"/>
      <c r="L33" s="86"/>
      <c r="M33" s="86"/>
      <c r="N33" s="86"/>
      <c r="O33" s="57"/>
    </row>
    <row r="34" spans="1:15" s="67" customFormat="1" ht="8.25" customHeight="1">
      <c r="A34" s="69" t="s">
        <v>33</v>
      </c>
      <c r="B34" s="84" t="s">
        <v>34</v>
      </c>
      <c r="C34" s="62">
        <v>40.96</v>
      </c>
      <c r="D34" s="85">
        <v>62.92</v>
      </c>
      <c r="E34" s="85">
        <v>62.95</v>
      </c>
      <c r="F34" s="63"/>
      <c r="G34" s="86">
        <v>60.89</v>
      </c>
      <c r="H34" s="86">
        <v>130.6</v>
      </c>
      <c r="I34" s="86">
        <v>44.94</v>
      </c>
      <c r="J34" s="86">
        <v>33.04</v>
      </c>
      <c r="K34" s="86">
        <v>35.1</v>
      </c>
      <c r="L34" s="86">
        <v>23.14</v>
      </c>
      <c r="M34" s="86">
        <v>34.21</v>
      </c>
      <c r="N34" s="86">
        <v>48.38</v>
      </c>
      <c r="O34" s="68"/>
    </row>
    <row r="35" spans="1:15" s="67" customFormat="1" ht="8.25" customHeight="1">
      <c r="A35" s="69" t="s">
        <v>35</v>
      </c>
      <c r="B35" s="84" t="s">
        <v>36</v>
      </c>
      <c r="C35" s="62">
        <v>38.53</v>
      </c>
      <c r="D35" s="85">
        <v>61.95</v>
      </c>
      <c r="E35" s="85">
        <v>62.16</v>
      </c>
      <c r="F35" s="63"/>
      <c r="G35" s="86">
        <v>60.67</v>
      </c>
      <c r="H35" s="86">
        <v>136.11</v>
      </c>
      <c r="I35" s="86">
        <v>39.85</v>
      </c>
      <c r="J35" s="86">
        <v>31.53</v>
      </c>
      <c r="K35" s="86">
        <v>39.95</v>
      </c>
      <c r="L35" s="86">
        <v>21.36</v>
      </c>
      <c r="M35" s="86">
        <v>37.44</v>
      </c>
      <c r="N35" s="86">
        <v>60.77</v>
      </c>
      <c r="O35" s="68"/>
    </row>
    <row r="36" spans="1:15" s="67" customFormat="1" ht="8.25" customHeight="1">
      <c r="A36" s="69" t="s">
        <v>37</v>
      </c>
      <c r="B36" s="84" t="s">
        <v>38</v>
      </c>
      <c r="C36" s="62">
        <v>37.72</v>
      </c>
      <c r="D36" s="85">
        <v>61.08</v>
      </c>
      <c r="E36" s="85">
        <v>62.68</v>
      </c>
      <c r="F36" s="63"/>
      <c r="G36" s="86">
        <v>60.67</v>
      </c>
      <c r="H36" s="86">
        <v>147.44</v>
      </c>
      <c r="I36" s="86">
        <v>39.52</v>
      </c>
      <c r="J36" s="86">
        <v>31.16</v>
      </c>
      <c r="K36" s="86">
        <v>40.93</v>
      </c>
      <c r="L36" s="86">
        <v>20.08</v>
      </c>
      <c r="M36" s="86">
        <v>38.33</v>
      </c>
      <c r="N36" s="86">
        <v>77.67</v>
      </c>
      <c r="O36" s="68"/>
    </row>
    <row r="37" spans="1:15" s="67" customFormat="1" ht="8.25" customHeight="1">
      <c r="A37" s="69" t="s">
        <v>39</v>
      </c>
      <c r="B37" s="84" t="s">
        <v>40</v>
      </c>
      <c r="C37" s="62">
        <v>37.46</v>
      </c>
      <c r="D37" s="85">
        <v>57.83</v>
      </c>
      <c r="E37" s="85">
        <v>58.47</v>
      </c>
      <c r="F37" s="63"/>
      <c r="G37" s="86">
        <v>62.11</v>
      </c>
      <c r="H37" s="86">
        <v>150.23</v>
      </c>
      <c r="I37" s="86">
        <v>40.19</v>
      </c>
      <c r="J37" s="86">
        <v>31.19</v>
      </c>
      <c r="K37" s="86">
        <v>42.72</v>
      </c>
      <c r="L37" s="86">
        <v>21</v>
      </c>
      <c r="M37" s="86">
        <v>35.94</v>
      </c>
      <c r="N37" s="86">
        <v>76.22</v>
      </c>
      <c r="O37" s="68"/>
    </row>
    <row r="38" spans="1:15" s="23" customFormat="1" ht="4.5" customHeight="1">
      <c r="A38" s="88"/>
      <c r="B38" s="89"/>
      <c r="C38" s="90"/>
      <c r="D38" s="90"/>
      <c r="E38" s="91"/>
      <c r="F38" s="92"/>
      <c r="G38" s="93"/>
      <c r="H38" s="93"/>
      <c r="I38" s="93"/>
      <c r="J38" s="93"/>
      <c r="K38" s="94"/>
      <c r="L38" s="94"/>
      <c r="M38" s="94"/>
      <c r="N38" s="94"/>
      <c r="O38" s="57"/>
    </row>
    <row r="39" spans="1:29" s="23" customFormat="1" ht="9" customHeight="1">
      <c r="A39" s="14"/>
      <c r="B39" s="13"/>
      <c r="C39" s="13"/>
      <c r="D39" s="14"/>
      <c r="E39" s="13"/>
      <c r="F39" s="57"/>
      <c r="G39" s="95"/>
      <c r="H39" s="95"/>
      <c r="I39" s="95"/>
      <c r="J39" s="95"/>
      <c r="K39" s="95"/>
      <c r="L39" s="95"/>
      <c r="M39" s="95"/>
      <c r="N39" s="95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5" s="23" customFormat="1" ht="11.25">
      <c r="A40" s="57"/>
      <c r="B40" s="57"/>
      <c r="C40" s="57"/>
      <c r="D40" s="57"/>
      <c r="E40" s="57"/>
    </row>
    <row r="41" spans="1:5" s="23" customFormat="1" ht="11.25">
      <c r="A41" s="57"/>
      <c r="B41" s="57"/>
      <c r="C41" s="57"/>
      <c r="D41" s="57"/>
      <c r="E41" s="57"/>
    </row>
    <row r="42" s="23" customFormat="1" ht="11.25"/>
    <row r="43" s="23" customFormat="1" ht="11.25"/>
    <row r="44" s="23" customFormat="1" ht="11.25"/>
    <row r="45" s="23" customFormat="1" ht="11.25"/>
    <row r="46" s="23" customFormat="1" ht="11.25"/>
    <row r="47" s="23" customFormat="1" ht="11.25"/>
    <row r="48" s="23" customFormat="1" ht="11.25"/>
    <row r="49" spans="1:2" ht="15.75">
      <c r="A49" s="23"/>
      <c r="B49" s="23"/>
    </row>
    <row r="50" spans="1:2" ht="15.75">
      <c r="A50" s="23"/>
      <c r="B50" s="23"/>
    </row>
    <row r="51" spans="1:2" ht="15.75">
      <c r="A51" s="23"/>
      <c r="B51" s="23"/>
    </row>
  </sheetData>
  <mergeCells count="2">
    <mergeCell ref="A2:E2"/>
    <mergeCell ref="G2:N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workbookViewId="0" topLeftCell="K1">
      <selection activeCell="M15" sqref="M15"/>
    </sheetView>
  </sheetViews>
  <sheetFormatPr defaultColWidth="8.796875" defaultRowHeight="15"/>
  <cols>
    <col min="1" max="1" width="11.09765625" style="2" customWidth="1"/>
    <col min="2" max="2" width="7.09765625" style="2" customWidth="1"/>
    <col min="3" max="9" width="8.5" style="2" customWidth="1"/>
    <col min="10" max="10" width="16.09765625" style="2" customWidth="1"/>
    <col min="11" max="12" width="10" style="2" customWidth="1"/>
    <col min="13" max="18" width="9.69921875" style="2" customWidth="1"/>
    <col min="19" max="16384" width="9" style="2" customWidth="1"/>
  </cols>
  <sheetData>
    <row r="1" ht="6" customHeight="1"/>
    <row r="2" spans="1:18" s="104" customFormat="1" ht="9.75" customHeight="1">
      <c r="A2" s="96"/>
      <c r="B2" s="97"/>
      <c r="C2" s="98" t="s">
        <v>76</v>
      </c>
      <c r="D2" s="96"/>
      <c r="E2" s="96"/>
      <c r="F2" s="96"/>
      <c r="G2" s="96"/>
      <c r="H2" s="96"/>
      <c r="I2" s="99"/>
      <c r="J2" s="68"/>
      <c r="K2" s="100" t="s">
        <v>77</v>
      </c>
      <c r="L2" s="101" t="s">
        <v>78</v>
      </c>
      <c r="M2" s="102"/>
      <c r="N2" s="26"/>
      <c r="O2" s="26"/>
      <c r="P2" s="26"/>
      <c r="Q2" s="26"/>
      <c r="R2" s="103"/>
    </row>
    <row r="3" spans="1:18" s="104" customFormat="1" ht="9.75" customHeight="1">
      <c r="A3" s="28" t="s">
        <v>79</v>
      </c>
      <c r="B3" s="29"/>
      <c r="C3" s="105" t="s">
        <v>80</v>
      </c>
      <c r="D3" s="37" t="s">
        <v>81</v>
      </c>
      <c r="E3" s="106" t="s">
        <v>82</v>
      </c>
      <c r="F3" s="106" t="s">
        <v>83</v>
      </c>
      <c r="G3" s="106" t="s">
        <v>84</v>
      </c>
      <c r="H3" s="106" t="s">
        <v>85</v>
      </c>
      <c r="I3" s="37" t="s">
        <v>86</v>
      </c>
      <c r="J3" s="68"/>
      <c r="K3" s="47" t="s">
        <v>61</v>
      </c>
      <c r="L3" s="40" t="s">
        <v>62</v>
      </c>
      <c r="M3" s="34" t="s">
        <v>87</v>
      </c>
      <c r="N3" s="34" t="s">
        <v>88</v>
      </c>
      <c r="O3" s="34" t="s">
        <v>89</v>
      </c>
      <c r="P3" s="34" t="s">
        <v>90</v>
      </c>
      <c r="Q3" s="34" t="s">
        <v>91</v>
      </c>
      <c r="R3" s="35" t="s">
        <v>2</v>
      </c>
    </row>
    <row r="4" spans="1:18" s="104" customFormat="1" ht="9" customHeight="1">
      <c r="A4" s="68"/>
      <c r="B4" s="107"/>
      <c r="C4" s="47"/>
      <c r="D4" s="108"/>
      <c r="E4" s="47"/>
      <c r="F4" s="47"/>
      <c r="G4" s="47"/>
      <c r="H4" s="47"/>
      <c r="I4" s="40"/>
      <c r="J4" s="68"/>
      <c r="K4" s="47" t="s">
        <v>63</v>
      </c>
      <c r="L4" s="40"/>
      <c r="M4" s="40"/>
      <c r="N4" s="40"/>
      <c r="O4" s="40"/>
      <c r="P4" s="40"/>
      <c r="Q4" s="40"/>
      <c r="R4" s="41"/>
    </row>
    <row r="5" spans="1:18" s="104" customFormat="1" ht="9" customHeight="1">
      <c r="A5" s="16"/>
      <c r="B5" s="29"/>
      <c r="C5" s="47"/>
      <c r="D5" s="108"/>
      <c r="E5" s="47"/>
      <c r="F5" s="47"/>
      <c r="G5" s="47"/>
      <c r="H5" s="47"/>
      <c r="I5" s="40"/>
      <c r="J5" s="68"/>
      <c r="K5" s="47" t="s">
        <v>92</v>
      </c>
      <c r="L5" s="40" t="s">
        <v>92</v>
      </c>
      <c r="M5" s="40"/>
      <c r="N5" s="40"/>
      <c r="O5" s="40"/>
      <c r="P5" s="40"/>
      <c r="Q5" s="40"/>
      <c r="R5" s="41"/>
    </row>
    <row r="6" spans="1:18" s="104" customFormat="1" ht="10.5" customHeight="1">
      <c r="A6" s="17" t="s">
        <v>64</v>
      </c>
      <c r="B6" s="29"/>
      <c r="C6" s="47" t="s">
        <v>65</v>
      </c>
      <c r="D6" s="40" t="s">
        <v>66</v>
      </c>
      <c r="E6" s="47" t="s">
        <v>67</v>
      </c>
      <c r="F6" s="47" t="s">
        <v>68</v>
      </c>
      <c r="G6" s="47" t="s">
        <v>69</v>
      </c>
      <c r="H6" s="47" t="s">
        <v>70</v>
      </c>
      <c r="I6" s="40" t="s">
        <v>71</v>
      </c>
      <c r="J6" s="68"/>
      <c r="K6" s="109" t="s">
        <v>72</v>
      </c>
      <c r="L6" s="110" t="s">
        <v>72</v>
      </c>
      <c r="M6" s="40" t="s">
        <v>11</v>
      </c>
      <c r="N6" s="40" t="s">
        <v>12</v>
      </c>
      <c r="O6" s="40" t="s">
        <v>13</v>
      </c>
      <c r="P6" s="40" t="s">
        <v>73</v>
      </c>
      <c r="Q6" s="40" t="s">
        <v>74</v>
      </c>
      <c r="R6" s="41" t="s">
        <v>16</v>
      </c>
    </row>
    <row r="7" spans="1:18" s="104" customFormat="1" ht="7.5" customHeight="1">
      <c r="A7" s="49"/>
      <c r="B7" s="50"/>
      <c r="C7" s="111"/>
      <c r="D7" s="112"/>
      <c r="E7" s="111"/>
      <c r="F7" s="111"/>
      <c r="G7" s="111"/>
      <c r="H7" s="111"/>
      <c r="I7" s="112"/>
      <c r="J7" s="68"/>
      <c r="K7" s="111"/>
      <c r="L7" s="112"/>
      <c r="M7" s="112"/>
      <c r="N7" s="112"/>
      <c r="O7" s="112"/>
      <c r="P7" s="112"/>
      <c r="Q7" s="112"/>
      <c r="R7" s="113"/>
    </row>
    <row r="8" spans="1:18" s="104" customFormat="1" ht="6" customHeight="1">
      <c r="A8" s="68"/>
      <c r="B8" s="10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18"/>
    </row>
    <row r="9" spans="1:18" s="104" customFormat="1" ht="8.25" customHeight="1">
      <c r="A9" s="60" t="s">
        <v>93</v>
      </c>
      <c r="B9" s="61">
        <v>1992</v>
      </c>
      <c r="C9" s="62">
        <v>157.12</v>
      </c>
      <c r="D9" s="62">
        <v>106.4</v>
      </c>
      <c r="E9" s="62">
        <v>101.04</v>
      </c>
      <c r="F9" s="114" t="s">
        <v>17</v>
      </c>
      <c r="G9" s="62">
        <v>99.06</v>
      </c>
      <c r="H9" s="62">
        <v>65.98</v>
      </c>
      <c r="I9" s="62">
        <v>35.05</v>
      </c>
      <c r="K9" s="94">
        <v>249.8</v>
      </c>
      <c r="L9" s="94">
        <v>273.63</v>
      </c>
      <c r="M9" s="62">
        <v>90.45</v>
      </c>
      <c r="N9" s="93">
        <v>65.6</v>
      </c>
      <c r="O9" s="93">
        <v>80.71</v>
      </c>
      <c r="P9" s="94">
        <v>36.33</v>
      </c>
      <c r="Q9" s="94">
        <v>38.79</v>
      </c>
      <c r="R9" s="94">
        <v>92.11</v>
      </c>
    </row>
    <row r="10" spans="1:18" s="104" customFormat="1" ht="8.25" customHeight="1">
      <c r="A10" s="69">
        <v>82</v>
      </c>
      <c r="B10" s="61">
        <v>1993</v>
      </c>
      <c r="C10" s="62">
        <v>157.73</v>
      </c>
      <c r="D10" s="62">
        <v>110.16</v>
      </c>
      <c r="E10" s="62">
        <v>104.93</v>
      </c>
      <c r="F10" s="114" t="s">
        <v>17</v>
      </c>
      <c r="G10" s="62">
        <v>102.79</v>
      </c>
      <c r="H10" s="62">
        <v>66.85</v>
      </c>
      <c r="I10" s="62">
        <v>39.37</v>
      </c>
      <c r="K10" s="94">
        <v>250.6</v>
      </c>
      <c r="L10" s="94">
        <v>276.64</v>
      </c>
      <c r="M10" s="62">
        <v>87.295</v>
      </c>
      <c r="N10" s="93">
        <v>69.06</v>
      </c>
      <c r="O10" s="93">
        <v>82.23</v>
      </c>
      <c r="P10" s="94">
        <v>34.98</v>
      </c>
      <c r="Q10" s="94">
        <v>37.57</v>
      </c>
      <c r="R10" s="94">
        <v>90</v>
      </c>
    </row>
    <row r="11" spans="1:18" s="104" customFormat="1" ht="8.25" customHeight="1">
      <c r="A11" s="69">
        <v>83</v>
      </c>
      <c r="B11" s="61">
        <v>1994</v>
      </c>
      <c r="C11" s="62">
        <v>158.31</v>
      </c>
      <c r="D11" s="62">
        <v>114.42</v>
      </c>
      <c r="E11" s="62">
        <v>107.41</v>
      </c>
      <c r="F11" s="114" t="s">
        <v>17</v>
      </c>
      <c r="G11" s="62">
        <v>101.55</v>
      </c>
      <c r="H11" s="62">
        <v>68.81</v>
      </c>
      <c r="I11" s="62">
        <v>40.11</v>
      </c>
      <c r="K11" s="94">
        <v>242.78</v>
      </c>
      <c r="L11" s="94">
        <v>273.28</v>
      </c>
      <c r="M11" s="62">
        <v>103.22</v>
      </c>
      <c r="N11" s="93">
        <v>77.06</v>
      </c>
      <c r="O11" s="93">
        <v>82.46</v>
      </c>
      <c r="P11" s="94">
        <v>37.85</v>
      </c>
      <c r="Q11" s="94">
        <v>40.56</v>
      </c>
      <c r="R11" s="94">
        <v>90</v>
      </c>
    </row>
    <row r="12" spans="1:18" s="104" customFormat="1" ht="8.25" customHeight="1">
      <c r="A12" s="69">
        <v>84</v>
      </c>
      <c r="B12" s="61">
        <v>1995</v>
      </c>
      <c r="C12" s="80">
        <v>160.8</v>
      </c>
      <c r="D12" s="80">
        <v>120.35</v>
      </c>
      <c r="E12" s="80">
        <v>112</v>
      </c>
      <c r="F12" s="114" t="s">
        <v>17</v>
      </c>
      <c r="G12" s="80">
        <v>111.05</v>
      </c>
      <c r="H12" s="80">
        <v>75.1</v>
      </c>
      <c r="I12" s="80">
        <v>42.26</v>
      </c>
      <c r="J12" s="114"/>
      <c r="K12" s="94">
        <v>247.095</v>
      </c>
      <c r="L12" s="94">
        <v>266.9216666666667</v>
      </c>
      <c r="M12" s="62">
        <v>104.94666666666666</v>
      </c>
      <c r="N12" s="93">
        <v>79.22166666666668</v>
      </c>
      <c r="O12" s="93">
        <v>85.555</v>
      </c>
      <c r="P12" s="94">
        <v>37.4</v>
      </c>
      <c r="Q12" s="94">
        <v>44.751666666666665</v>
      </c>
      <c r="R12" s="94">
        <v>90</v>
      </c>
    </row>
    <row r="13" spans="1:18" s="104" customFormat="1" ht="8.25" customHeight="1">
      <c r="A13" s="69">
        <v>85</v>
      </c>
      <c r="B13" s="61">
        <v>1996</v>
      </c>
      <c r="C13" s="67">
        <v>176.64</v>
      </c>
      <c r="D13" s="67">
        <v>136.29</v>
      </c>
      <c r="E13" s="67">
        <v>126.92</v>
      </c>
      <c r="F13" s="114" t="s">
        <v>17</v>
      </c>
      <c r="G13" s="67">
        <v>134.11</v>
      </c>
      <c r="H13" s="80">
        <v>85.3</v>
      </c>
      <c r="I13" s="67">
        <v>51.39</v>
      </c>
      <c r="K13" s="94">
        <v>253.42083333333335</v>
      </c>
      <c r="L13" s="94">
        <v>259.7966666666666</v>
      </c>
      <c r="M13" s="62">
        <v>103.465</v>
      </c>
      <c r="N13" s="93">
        <v>78.7675</v>
      </c>
      <c r="O13" s="93">
        <v>81.38666666666667</v>
      </c>
      <c r="P13" s="94">
        <v>38.2375</v>
      </c>
      <c r="Q13" s="94">
        <v>46.66416666666667</v>
      </c>
      <c r="R13" s="94">
        <v>90</v>
      </c>
    </row>
    <row r="14" spans="1:2" s="104" customFormat="1" ht="6" customHeight="1">
      <c r="A14" s="69"/>
      <c r="B14" s="19"/>
    </row>
    <row r="15" spans="1:18" s="104" customFormat="1" ht="8.25" customHeight="1">
      <c r="A15" s="69">
        <v>86</v>
      </c>
      <c r="B15" s="61">
        <v>1997</v>
      </c>
      <c r="C15" s="80">
        <v>166.02</v>
      </c>
      <c r="D15" s="80">
        <v>129.39</v>
      </c>
      <c r="E15" s="80">
        <v>119.45</v>
      </c>
      <c r="F15" s="114" t="s">
        <v>17</v>
      </c>
      <c r="G15" s="80">
        <v>121.11</v>
      </c>
      <c r="H15" s="80">
        <v>84.06</v>
      </c>
      <c r="I15" s="80">
        <v>51.54</v>
      </c>
      <c r="K15" s="94">
        <v>254.07916666666668</v>
      </c>
      <c r="L15" s="94">
        <v>252.26</v>
      </c>
      <c r="M15" s="62">
        <v>113.62541666666667</v>
      </c>
      <c r="N15" s="93">
        <v>87.88333333333333</v>
      </c>
      <c r="O15" s="93">
        <v>91.92</v>
      </c>
      <c r="P15" s="94">
        <v>33.98</v>
      </c>
      <c r="Q15" s="94">
        <v>46.73416666666666</v>
      </c>
      <c r="R15" s="94">
        <v>96.47416666666669</v>
      </c>
    </row>
    <row r="16" spans="1:18" s="104" customFormat="1" ht="8.25" customHeight="1">
      <c r="A16" s="69">
        <v>87</v>
      </c>
      <c r="B16" s="61">
        <v>1998</v>
      </c>
      <c r="C16" s="80">
        <v>164.6625</v>
      </c>
      <c r="D16" s="80">
        <v>132.48333333333332</v>
      </c>
      <c r="E16" s="80">
        <v>130.21666666666667</v>
      </c>
      <c r="F16" s="114" t="s">
        <v>17</v>
      </c>
      <c r="G16" s="80">
        <v>136.60583333333332</v>
      </c>
      <c r="H16" s="80">
        <v>90.78916666666667</v>
      </c>
      <c r="I16" s="80">
        <v>63.5</v>
      </c>
      <c r="K16" s="94">
        <v>242.33</v>
      </c>
      <c r="L16" s="94">
        <v>273.1491666666667</v>
      </c>
      <c r="M16" s="62">
        <v>123.4625</v>
      </c>
      <c r="N16" s="93">
        <v>101.5558333333333</v>
      </c>
      <c r="O16" s="93">
        <v>105.28666666666668</v>
      </c>
      <c r="P16" s="94">
        <v>38.299166666666665</v>
      </c>
      <c r="Q16" s="94">
        <v>45.45416666666666</v>
      </c>
      <c r="R16" s="94">
        <v>119.18916666666667</v>
      </c>
    </row>
    <row r="17" spans="1:18" s="104" customFormat="1" ht="8.25" customHeight="1">
      <c r="A17" s="69">
        <v>88</v>
      </c>
      <c r="B17" s="61">
        <v>1999</v>
      </c>
      <c r="C17" s="80">
        <v>191.33</v>
      </c>
      <c r="D17" s="80">
        <v>159.51</v>
      </c>
      <c r="E17" s="80">
        <v>156.18</v>
      </c>
      <c r="F17" s="80">
        <v>147.77</v>
      </c>
      <c r="G17" s="80">
        <v>154.01</v>
      </c>
      <c r="H17" s="80">
        <v>103.85</v>
      </c>
      <c r="I17" s="80">
        <v>70.25</v>
      </c>
      <c r="K17" s="94">
        <v>238.81</v>
      </c>
      <c r="L17" s="94">
        <v>267.98</v>
      </c>
      <c r="M17" s="62">
        <v>141.615</v>
      </c>
      <c r="N17" s="93">
        <v>114.48</v>
      </c>
      <c r="O17" s="93">
        <v>118.19</v>
      </c>
      <c r="P17" s="94">
        <v>41.68</v>
      </c>
      <c r="Q17" s="94">
        <v>52.69</v>
      </c>
      <c r="R17" s="94">
        <v>131.65</v>
      </c>
    </row>
    <row r="18" spans="1:18" s="104" customFormat="1" ht="8.25" customHeight="1">
      <c r="A18" s="69">
        <v>89</v>
      </c>
      <c r="B18" s="61">
        <v>2000</v>
      </c>
      <c r="C18" s="80">
        <v>189.5691666666667</v>
      </c>
      <c r="D18" s="80">
        <v>152.22</v>
      </c>
      <c r="E18" s="80">
        <v>151.875</v>
      </c>
      <c r="F18" s="80">
        <v>140.185</v>
      </c>
      <c r="G18" s="80">
        <v>149.38458333333332</v>
      </c>
      <c r="H18" s="80">
        <v>96.09333333333332</v>
      </c>
      <c r="I18" s="80">
        <v>72.44083333333332</v>
      </c>
      <c r="K18" s="94">
        <v>233.3783333333333</v>
      </c>
      <c r="L18" s="94">
        <v>391.94833333333327</v>
      </c>
      <c r="M18" s="62">
        <v>136.27429166666667</v>
      </c>
      <c r="N18" s="93">
        <v>103.48083333333331</v>
      </c>
      <c r="O18" s="93">
        <v>119.75666666666667</v>
      </c>
      <c r="P18" s="94">
        <v>36.45916666666667</v>
      </c>
      <c r="Q18" s="94">
        <v>53.14666666666667</v>
      </c>
      <c r="R18" s="94">
        <v>126.35666666666667</v>
      </c>
    </row>
    <row r="19" spans="1:18" s="79" customFormat="1" ht="8.25" customHeight="1">
      <c r="A19" s="74">
        <v>90</v>
      </c>
      <c r="B19" s="75">
        <v>2001</v>
      </c>
      <c r="C19" s="76">
        <f aca="true" t="shared" si="0" ref="C19:I19">SUM(C21:C34)/12</f>
        <v>174.27416666666667</v>
      </c>
      <c r="D19" s="76">
        <f t="shared" si="0"/>
        <v>150.595</v>
      </c>
      <c r="E19" s="76">
        <f t="shared" si="0"/>
        <v>150.14833333333334</v>
      </c>
      <c r="F19" s="76">
        <f t="shared" si="0"/>
        <v>136.59333333333333</v>
      </c>
      <c r="G19" s="76">
        <f t="shared" si="0"/>
        <v>143.8191666666667</v>
      </c>
      <c r="H19" s="76">
        <f t="shared" si="0"/>
        <v>99.23166666666664</v>
      </c>
      <c r="I19" s="76">
        <f t="shared" si="0"/>
        <v>72.31833333333333</v>
      </c>
      <c r="J19" s="76"/>
      <c r="K19" s="115">
        <f>IF(COUNT(K21:K34)&gt;0,SUM(K21:K34)/12,"-")</f>
        <v>250.13250000000002</v>
      </c>
      <c r="L19" s="115">
        <f>IF(COUNT(L21:L34)&gt;0,SUM(L21:L34)/12,"-")</f>
        <v>455.1075</v>
      </c>
      <c r="M19" s="76">
        <f>SUM(M21:M34)/12</f>
        <v>123.08999999999999</v>
      </c>
      <c r="N19" s="115">
        <f>IF(COUNT(N21:N34)&gt;0,SUM(N21:N34)/12,"-")</f>
        <v>92.185</v>
      </c>
      <c r="O19" s="115">
        <f>IF(COUNT(O21:O34)&gt;0,SUM(O21:O34)/12,"-")</f>
        <v>129.37583333333336</v>
      </c>
      <c r="P19" s="115">
        <f>IF(COUNT(P21:P34)&gt;0,SUM(P21:P34)/12,"-")</f>
        <v>35.65166666666667</v>
      </c>
      <c r="Q19" s="115">
        <f>IF(COUNT(Q21:Q34)&gt;0,SUM(Q21:Q34)/12,"-")</f>
        <v>52.74583333333334</v>
      </c>
      <c r="R19" s="115">
        <f>IF(COUNT(R21:R34)&gt;0,SUM(R21:R34)/12,"-")</f>
        <v>143.9308333333333</v>
      </c>
    </row>
    <row r="20" spans="1:18" s="104" customFormat="1" ht="6" customHeight="1">
      <c r="A20" s="69"/>
      <c r="B20" s="61"/>
      <c r="C20" s="80"/>
      <c r="D20" s="80"/>
      <c r="E20" s="80"/>
      <c r="F20" s="116"/>
      <c r="G20" s="80"/>
      <c r="H20" s="80"/>
      <c r="I20" s="80"/>
      <c r="J20" s="116"/>
      <c r="K20" s="117"/>
      <c r="L20" s="117"/>
      <c r="M20" s="116"/>
      <c r="N20" s="118"/>
      <c r="O20" s="118"/>
      <c r="P20" s="117"/>
      <c r="Q20" s="117"/>
      <c r="R20" s="117"/>
    </row>
    <row r="21" spans="1:18" s="104" customFormat="1" ht="8.25" customHeight="1">
      <c r="A21" s="119" t="s">
        <v>94</v>
      </c>
      <c r="B21" s="19" t="s">
        <v>18</v>
      </c>
      <c r="C21" s="120">
        <v>186.28</v>
      </c>
      <c r="D21" s="120">
        <v>155.55</v>
      </c>
      <c r="E21" s="120">
        <v>153.34</v>
      </c>
      <c r="F21" s="120">
        <v>144.33</v>
      </c>
      <c r="G21" s="120">
        <v>146.85</v>
      </c>
      <c r="H21" s="120">
        <v>93.09</v>
      </c>
      <c r="I21" s="120">
        <v>68.75</v>
      </c>
      <c r="J21" s="114"/>
      <c r="K21" s="94">
        <v>249.52</v>
      </c>
      <c r="L21" s="86">
        <v>460</v>
      </c>
      <c r="M21" s="86">
        <v>140.41</v>
      </c>
      <c r="N21" s="86">
        <v>106.1</v>
      </c>
      <c r="O21" s="86">
        <v>135.39</v>
      </c>
      <c r="P21" s="86">
        <v>39.15</v>
      </c>
      <c r="Q21" s="86">
        <v>55.11</v>
      </c>
      <c r="R21" s="86">
        <v>131.67</v>
      </c>
    </row>
    <row r="22" spans="1:18" s="104" customFormat="1" ht="8.25" customHeight="1">
      <c r="A22" s="69" t="s">
        <v>19</v>
      </c>
      <c r="B22" s="19" t="s">
        <v>20</v>
      </c>
      <c r="C22" s="120">
        <v>170</v>
      </c>
      <c r="D22" s="120">
        <v>148.48</v>
      </c>
      <c r="E22" s="120">
        <v>145.47</v>
      </c>
      <c r="F22" s="120">
        <v>135.29</v>
      </c>
      <c r="G22" s="120">
        <v>141.52</v>
      </c>
      <c r="H22" s="120">
        <v>87.86</v>
      </c>
      <c r="I22" s="120">
        <v>63.62</v>
      </c>
      <c r="J22" s="114"/>
      <c r="K22" s="94">
        <v>230.95</v>
      </c>
      <c r="L22" s="86">
        <v>420</v>
      </c>
      <c r="M22" s="86">
        <v>118.64</v>
      </c>
      <c r="N22" s="86">
        <v>88.33</v>
      </c>
      <c r="O22" s="86">
        <v>138.33</v>
      </c>
      <c r="P22" s="86">
        <v>37.44</v>
      </c>
      <c r="Q22" s="86">
        <v>52.33</v>
      </c>
      <c r="R22" s="86">
        <v>143.5</v>
      </c>
    </row>
    <row r="23" spans="1:18" s="104" customFormat="1" ht="8.25" customHeight="1">
      <c r="A23" s="69" t="s">
        <v>21</v>
      </c>
      <c r="B23" s="19" t="s">
        <v>22</v>
      </c>
      <c r="C23" s="120">
        <v>176.33</v>
      </c>
      <c r="D23" s="120">
        <v>157.66</v>
      </c>
      <c r="E23" s="120">
        <v>154.22</v>
      </c>
      <c r="F23" s="120">
        <v>142.61</v>
      </c>
      <c r="G23" s="120">
        <v>149.33</v>
      </c>
      <c r="H23" s="120">
        <v>89.45</v>
      </c>
      <c r="I23" s="120">
        <v>68.94</v>
      </c>
      <c r="J23" s="114"/>
      <c r="K23" s="94">
        <v>238.57</v>
      </c>
      <c r="L23" s="86">
        <v>464.67</v>
      </c>
      <c r="M23" s="86">
        <v>119.475</v>
      </c>
      <c r="N23" s="86">
        <v>95.86</v>
      </c>
      <c r="O23" s="86">
        <v>132.64</v>
      </c>
      <c r="P23" s="86">
        <v>38.67</v>
      </c>
      <c r="Q23" s="86">
        <v>53.11</v>
      </c>
      <c r="R23" s="86">
        <v>141.39</v>
      </c>
    </row>
    <row r="24" spans="1:18" s="104" customFormat="1" ht="8.25" customHeight="1">
      <c r="A24" s="69" t="s">
        <v>23</v>
      </c>
      <c r="B24" s="19" t="s">
        <v>24</v>
      </c>
      <c r="C24" s="120">
        <v>171.38</v>
      </c>
      <c r="D24" s="120">
        <v>157.28</v>
      </c>
      <c r="E24" s="120">
        <v>154.05</v>
      </c>
      <c r="F24" s="120">
        <v>144.96</v>
      </c>
      <c r="G24" s="120">
        <v>141.43</v>
      </c>
      <c r="H24" s="120">
        <v>92.14</v>
      </c>
      <c r="I24" s="120">
        <v>70.28</v>
      </c>
      <c r="J24" s="114"/>
      <c r="K24" s="94">
        <v>243.38</v>
      </c>
      <c r="L24" s="86">
        <v>464</v>
      </c>
      <c r="M24" s="86">
        <v>124.73</v>
      </c>
      <c r="N24" s="86">
        <v>95.19</v>
      </c>
      <c r="O24" s="86">
        <v>125.83</v>
      </c>
      <c r="P24" s="86">
        <v>37.22</v>
      </c>
      <c r="Q24" s="86">
        <v>49.44</v>
      </c>
      <c r="R24" s="86">
        <v>142.22</v>
      </c>
    </row>
    <row r="25" spans="1:18" s="104" customFormat="1" ht="6" customHeight="1">
      <c r="A25" s="69"/>
      <c r="B25" s="61"/>
      <c r="C25" s="120"/>
      <c r="D25" s="120"/>
      <c r="E25" s="120"/>
      <c r="F25" s="120"/>
      <c r="G25" s="120"/>
      <c r="H25" s="120"/>
      <c r="I25" s="120"/>
      <c r="J25" s="114"/>
      <c r="K25" s="94"/>
      <c r="L25" s="86"/>
      <c r="M25" s="86"/>
      <c r="N25" s="86"/>
      <c r="O25" s="86"/>
      <c r="P25" s="86"/>
      <c r="Q25" s="86"/>
      <c r="R25" s="86"/>
    </row>
    <row r="26" spans="1:18" s="104" customFormat="1" ht="8.25" customHeight="1">
      <c r="A26" s="69" t="s">
        <v>25</v>
      </c>
      <c r="B26" s="61" t="s">
        <v>26</v>
      </c>
      <c r="C26" s="120">
        <v>169.24</v>
      </c>
      <c r="D26" s="120">
        <v>154.9</v>
      </c>
      <c r="E26" s="120">
        <v>151.34</v>
      </c>
      <c r="F26" s="120">
        <v>139.1</v>
      </c>
      <c r="G26" s="120">
        <v>140.47</v>
      </c>
      <c r="H26" s="120">
        <v>101.43</v>
      </c>
      <c r="I26" s="120">
        <v>66.19</v>
      </c>
      <c r="J26" s="114"/>
      <c r="K26" s="94">
        <v>240.95</v>
      </c>
      <c r="L26" s="86">
        <v>460.67</v>
      </c>
      <c r="M26" s="86">
        <v>129.01</v>
      </c>
      <c r="N26" s="86">
        <v>94.38</v>
      </c>
      <c r="O26" s="86">
        <v>126.11</v>
      </c>
      <c r="P26" s="86">
        <v>34.52</v>
      </c>
      <c r="Q26" s="86">
        <v>50.19</v>
      </c>
      <c r="R26" s="86">
        <v>137.22</v>
      </c>
    </row>
    <row r="27" spans="1:18" s="104" customFormat="1" ht="8.25" customHeight="1">
      <c r="A27" s="69" t="s">
        <v>27</v>
      </c>
      <c r="B27" s="61" t="s">
        <v>28</v>
      </c>
      <c r="C27" s="120">
        <v>169.99</v>
      </c>
      <c r="D27" s="120">
        <v>158.74</v>
      </c>
      <c r="E27" s="120">
        <v>151.82</v>
      </c>
      <c r="F27" s="120">
        <v>144.54</v>
      </c>
      <c r="G27" s="120">
        <v>151.33</v>
      </c>
      <c r="H27" s="120">
        <v>98.87</v>
      </c>
      <c r="I27" s="120">
        <v>66.22</v>
      </c>
      <c r="J27" s="114"/>
      <c r="K27" s="94">
        <v>247.44</v>
      </c>
      <c r="L27" s="86">
        <v>447</v>
      </c>
      <c r="M27" s="86">
        <v>119.955</v>
      </c>
      <c r="N27" s="86">
        <v>83.99</v>
      </c>
      <c r="O27" s="86">
        <v>123.75</v>
      </c>
      <c r="P27" s="86">
        <v>33.21</v>
      </c>
      <c r="Q27" s="86">
        <v>49.11</v>
      </c>
      <c r="R27" s="86">
        <v>137.17</v>
      </c>
    </row>
    <row r="28" spans="1:18" s="104" customFormat="1" ht="8.25" customHeight="1">
      <c r="A28" s="69" t="s">
        <v>29</v>
      </c>
      <c r="B28" s="19" t="s">
        <v>30</v>
      </c>
      <c r="C28" s="120">
        <v>174.22</v>
      </c>
      <c r="D28" s="120">
        <v>151.98</v>
      </c>
      <c r="E28" s="120">
        <v>150.06</v>
      </c>
      <c r="F28" s="120">
        <v>132.56</v>
      </c>
      <c r="G28" s="120">
        <v>139.32</v>
      </c>
      <c r="H28" s="120">
        <v>100.56</v>
      </c>
      <c r="I28" s="120">
        <v>68.78</v>
      </c>
      <c r="J28" s="114"/>
      <c r="K28" s="94">
        <v>241.51</v>
      </c>
      <c r="L28" s="86">
        <v>441.33</v>
      </c>
      <c r="M28" s="86">
        <v>123.515</v>
      </c>
      <c r="N28" s="86">
        <v>91.7</v>
      </c>
      <c r="O28" s="86">
        <v>121.39</v>
      </c>
      <c r="P28" s="86">
        <v>32.78</v>
      </c>
      <c r="Q28" s="86">
        <v>51.03</v>
      </c>
      <c r="R28" s="86">
        <v>135</v>
      </c>
    </row>
    <row r="29" spans="1:18" s="104" customFormat="1" ht="8.25" customHeight="1">
      <c r="A29" s="69" t="s">
        <v>31</v>
      </c>
      <c r="B29" s="19" t="s">
        <v>32</v>
      </c>
      <c r="C29" s="120">
        <v>173.05</v>
      </c>
      <c r="D29" s="120">
        <v>142.45</v>
      </c>
      <c r="E29" s="120">
        <v>147.43</v>
      </c>
      <c r="F29" s="120">
        <v>135.19</v>
      </c>
      <c r="G29" s="120">
        <v>143.28</v>
      </c>
      <c r="H29" s="120">
        <v>101.48</v>
      </c>
      <c r="I29" s="120">
        <v>80.04</v>
      </c>
      <c r="J29" s="114"/>
      <c r="K29" s="94">
        <v>245.56</v>
      </c>
      <c r="L29" s="86">
        <v>455.56</v>
      </c>
      <c r="M29" s="86">
        <v>118.885</v>
      </c>
      <c r="N29" s="86">
        <v>88.86</v>
      </c>
      <c r="O29" s="86">
        <v>123.67</v>
      </c>
      <c r="P29" s="86">
        <v>34.38</v>
      </c>
      <c r="Q29" s="86">
        <v>51.38</v>
      </c>
      <c r="R29" s="86">
        <v>150.42</v>
      </c>
    </row>
    <row r="30" spans="1:18" s="104" customFormat="1" ht="6" customHeight="1">
      <c r="A30" s="69"/>
      <c r="B30" s="61"/>
      <c r="C30" s="120"/>
      <c r="D30" s="120"/>
      <c r="E30" s="120"/>
      <c r="F30" s="120"/>
      <c r="G30" s="120"/>
      <c r="H30" s="120"/>
      <c r="I30" s="120"/>
      <c r="J30" s="114"/>
      <c r="K30" s="94"/>
      <c r="L30" s="86"/>
      <c r="M30" s="86"/>
      <c r="N30" s="86"/>
      <c r="O30" s="86"/>
      <c r="P30" s="86"/>
      <c r="Q30" s="86"/>
      <c r="R30" s="86"/>
    </row>
    <row r="31" spans="1:18" s="104" customFormat="1" ht="8.25" customHeight="1">
      <c r="A31" s="69" t="s">
        <v>33</v>
      </c>
      <c r="B31" s="19" t="s">
        <v>34</v>
      </c>
      <c r="C31" s="120">
        <v>171.38</v>
      </c>
      <c r="D31" s="120">
        <v>148.86</v>
      </c>
      <c r="E31" s="120">
        <v>146.86</v>
      </c>
      <c r="F31" s="120">
        <v>137</v>
      </c>
      <c r="G31" s="120">
        <v>147</v>
      </c>
      <c r="H31" s="120">
        <v>100.52</v>
      </c>
      <c r="I31" s="120">
        <v>85.43</v>
      </c>
      <c r="J31" s="114"/>
      <c r="K31" s="94">
        <v>250.81</v>
      </c>
      <c r="L31" s="86">
        <v>466.67</v>
      </c>
      <c r="M31" s="86">
        <v>123.43</v>
      </c>
      <c r="N31" s="86">
        <v>86.81</v>
      </c>
      <c r="O31" s="86">
        <v>131.47</v>
      </c>
      <c r="P31" s="86">
        <v>35.64</v>
      </c>
      <c r="Q31" s="86">
        <v>52.81</v>
      </c>
      <c r="R31" s="86">
        <v>155</v>
      </c>
    </row>
    <row r="32" spans="1:18" s="104" customFormat="1" ht="8.25" customHeight="1">
      <c r="A32" s="69" t="s">
        <v>35</v>
      </c>
      <c r="B32" s="19" t="s">
        <v>36</v>
      </c>
      <c r="C32" s="120">
        <v>179.05</v>
      </c>
      <c r="D32" s="120">
        <v>147.57</v>
      </c>
      <c r="E32" s="120">
        <v>153.38</v>
      </c>
      <c r="F32" s="120">
        <v>120.68</v>
      </c>
      <c r="G32" s="120">
        <v>142.25</v>
      </c>
      <c r="H32" s="120">
        <v>109</v>
      </c>
      <c r="I32" s="120">
        <v>84.76</v>
      </c>
      <c r="J32" s="114"/>
      <c r="K32" s="94">
        <v>268.14</v>
      </c>
      <c r="L32" s="86">
        <v>466.67</v>
      </c>
      <c r="M32" s="86">
        <v>120.92</v>
      </c>
      <c r="N32" s="86">
        <v>96.43</v>
      </c>
      <c r="O32" s="86">
        <v>128.47</v>
      </c>
      <c r="P32" s="86">
        <v>36.52</v>
      </c>
      <c r="Q32" s="86">
        <v>56.48</v>
      </c>
      <c r="R32" s="86">
        <v>152.33</v>
      </c>
    </row>
    <row r="33" spans="1:18" s="104" customFormat="1" ht="8.25" customHeight="1">
      <c r="A33" s="69" t="s">
        <v>37</v>
      </c>
      <c r="B33" s="19" t="s">
        <v>38</v>
      </c>
      <c r="C33" s="120">
        <v>176.47</v>
      </c>
      <c r="D33" s="120">
        <v>146.53</v>
      </c>
      <c r="E33" s="120">
        <v>150.43</v>
      </c>
      <c r="F33" s="120">
        <v>133.33</v>
      </c>
      <c r="G33" s="120">
        <v>143.91</v>
      </c>
      <c r="H33" s="120">
        <v>112.81</v>
      </c>
      <c r="I33" s="120">
        <v>78.29</v>
      </c>
      <c r="J33" s="114"/>
      <c r="K33" s="94">
        <v>269.52</v>
      </c>
      <c r="L33" s="86">
        <v>466.67</v>
      </c>
      <c r="M33" s="86">
        <v>120.165</v>
      </c>
      <c r="N33" s="86">
        <v>90.81</v>
      </c>
      <c r="O33" s="86">
        <v>133.73</v>
      </c>
      <c r="P33" s="86">
        <v>34.1</v>
      </c>
      <c r="Q33" s="86">
        <v>55.48</v>
      </c>
      <c r="R33" s="86">
        <v>149.58</v>
      </c>
    </row>
    <row r="34" spans="1:18" s="104" customFormat="1" ht="8.25" customHeight="1">
      <c r="A34" s="69" t="s">
        <v>39</v>
      </c>
      <c r="B34" s="19" t="s">
        <v>40</v>
      </c>
      <c r="C34" s="120">
        <v>173.9</v>
      </c>
      <c r="D34" s="120">
        <v>137.14</v>
      </c>
      <c r="E34" s="120">
        <v>143.38</v>
      </c>
      <c r="F34" s="120">
        <v>129.53</v>
      </c>
      <c r="G34" s="120">
        <v>139.14</v>
      </c>
      <c r="H34" s="120">
        <v>103.57</v>
      </c>
      <c r="I34" s="120">
        <v>66.52</v>
      </c>
      <c r="J34" s="121"/>
      <c r="K34" s="94">
        <v>275.24</v>
      </c>
      <c r="L34" s="86">
        <v>448.05</v>
      </c>
      <c r="M34" s="86">
        <v>117.945</v>
      </c>
      <c r="N34" s="86">
        <v>87.76</v>
      </c>
      <c r="O34" s="86">
        <v>131.73</v>
      </c>
      <c r="P34" s="86">
        <v>34.19</v>
      </c>
      <c r="Q34" s="86">
        <v>56.48</v>
      </c>
      <c r="R34" s="86">
        <v>151.67</v>
      </c>
    </row>
    <row r="35" spans="1:18" s="104" customFormat="1" ht="3" customHeight="1">
      <c r="A35" s="122"/>
      <c r="B35" s="123"/>
      <c r="C35" s="10"/>
      <c r="D35" s="10"/>
      <c r="E35" s="10"/>
      <c r="F35" s="10"/>
      <c r="G35" s="10"/>
      <c r="H35" s="10"/>
      <c r="I35" s="10"/>
      <c r="J35" s="67"/>
      <c r="K35" s="10"/>
      <c r="L35" s="10"/>
      <c r="M35" s="10"/>
      <c r="N35" s="10"/>
      <c r="O35" s="10"/>
      <c r="P35" s="10"/>
      <c r="Q35" s="10"/>
      <c r="R35" s="49"/>
    </row>
    <row r="36" spans="1:18" s="104" customFormat="1" ht="11.25" customHeight="1">
      <c r="A36" s="68" t="s">
        <v>95</v>
      </c>
      <c r="B36" s="68"/>
      <c r="C36" s="68"/>
      <c r="D36" s="68"/>
      <c r="E36" s="68"/>
      <c r="F36" s="68"/>
      <c r="G36" s="68"/>
      <c r="H36" s="68"/>
      <c r="I36" s="68"/>
      <c r="J36" s="67"/>
      <c r="K36" s="124" t="s">
        <v>75</v>
      </c>
      <c r="L36" s="67"/>
      <c r="M36" s="67"/>
      <c r="N36" s="67"/>
      <c r="O36" s="67"/>
      <c r="P36" s="67"/>
      <c r="Q36" s="67"/>
      <c r="R36" s="125"/>
    </row>
    <row r="37" spans="1:18" s="104" customFormat="1" ht="9" customHeight="1">
      <c r="A37" s="68"/>
      <c r="B37" s="68"/>
      <c r="C37" s="68"/>
      <c r="D37" s="68"/>
      <c r="E37" s="68"/>
      <c r="F37" s="68"/>
      <c r="G37" s="68"/>
      <c r="H37" s="68"/>
      <c r="I37" s="68"/>
      <c r="J37" s="67"/>
      <c r="K37" s="67"/>
      <c r="L37" s="67"/>
      <c r="M37" s="67"/>
      <c r="N37" s="67"/>
      <c r="O37" s="67"/>
      <c r="P37" s="67"/>
      <c r="Q37" s="67"/>
      <c r="R37" s="125"/>
    </row>
    <row r="38" spans="1:18" s="104" customFormat="1" ht="15.75">
      <c r="A38" s="68"/>
      <c r="B38" s="68"/>
      <c r="C38" s="68"/>
      <c r="D38" s="68"/>
      <c r="E38" s="68"/>
      <c r="F38" s="68"/>
      <c r="G38" s="68"/>
      <c r="H38" s="68"/>
      <c r="I38" s="68"/>
      <c r="J38" s="67"/>
      <c r="K38" s="67"/>
      <c r="L38" s="67"/>
      <c r="M38" s="67"/>
      <c r="N38" s="67"/>
      <c r="O38" s="67"/>
      <c r="P38" s="67"/>
      <c r="Q38" s="67"/>
      <c r="R38" s="125"/>
    </row>
    <row r="39" spans="1:18" s="104" customFormat="1" ht="15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125"/>
    </row>
    <row r="40" spans="1:18" s="104" customFormat="1" ht="15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125"/>
    </row>
    <row r="41" spans="1:18" s="104" customFormat="1" ht="15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125"/>
    </row>
    <row r="42" spans="1:18" s="104" customFormat="1" ht="15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125"/>
    </row>
    <row r="43" spans="1:18" s="104" customFormat="1" ht="15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1:18" ht="15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5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1" ht="15.75">
      <c r="A46" s="23"/>
      <c r="B46" s="23"/>
      <c r="C46" s="23"/>
      <c r="K46" s="23"/>
    </row>
    <row r="47" spans="1:2" ht="15.75">
      <c r="A47" s="23"/>
      <c r="B47" s="23"/>
    </row>
    <row r="48" spans="1:2" ht="15.75">
      <c r="A48" s="23"/>
      <c r="B48" s="23"/>
    </row>
  </sheetData>
  <printOptions/>
  <pageMargins left="0.31496062992125984" right="1.7716535433070868" top="1.14173228346456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2002-07-08T01:49:29Z</dcterms:created>
  <dcterms:modified xsi:type="dcterms:W3CDTF">2002-07-11T03:23:59Z</dcterms:modified>
  <cp:category/>
  <cp:version/>
  <cp:contentType/>
  <cp:contentStatus/>
</cp:coreProperties>
</file>