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林產價格" sheetId="1" r:id="rId1"/>
    <sheet name="238a" sheetId="2" r:id="rId2"/>
  </sheets>
  <definedNames/>
  <calcPr fullCalcOnLoad="1"/>
</workbook>
</file>

<file path=xl/sharedStrings.xml><?xml version="1.0" encoding="utf-8"?>
<sst xmlns="http://schemas.openxmlformats.org/spreadsheetml/2006/main" count="361" uniqueCount="161">
  <si>
    <t xml:space="preserve">      5.  Prices of Forestry Products</t>
  </si>
  <si>
    <t>木</t>
  </si>
  <si>
    <t>工業原料材</t>
  </si>
  <si>
    <t>Logs 1st Class Conifers</t>
  </si>
  <si>
    <t>Logs, 2nd Class Conifers</t>
  </si>
  <si>
    <t>Logs, 1st Class Hardwoods</t>
  </si>
  <si>
    <t>Logs, 2nd &amp; 3rd Class Hardwoods</t>
  </si>
  <si>
    <t>Mill Wood</t>
  </si>
  <si>
    <t>Chamaecyparis</t>
  </si>
  <si>
    <t>Tsuga</t>
  </si>
  <si>
    <t>Cryptomeria</t>
  </si>
  <si>
    <t>Cunning-</t>
  </si>
  <si>
    <t>Michelia</t>
  </si>
  <si>
    <t>Cinnamo-</t>
  </si>
  <si>
    <t>Zelkova</t>
  </si>
  <si>
    <t>Acacia</t>
  </si>
  <si>
    <t>Item</t>
  </si>
  <si>
    <t>Taiwanensis</t>
  </si>
  <si>
    <t>Formosensis</t>
  </si>
  <si>
    <t>Chinesis</t>
  </si>
  <si>
    <t>Pinus Sp.</t>
  </si>
  <si>
    <t>Japonica</t>
  </si>
  <si>
    <t>hamia</t>
  </si>
  <si>
    <t>Formosana</t>
  </si>
  <si>
    <t>mun</t>
  </si>
  <si>
    <t>Serrata</t>
  </si>
  <si>
    <t>Machilus</t>
  </si>
  <si>
    <t>Ouercus</t>
  </si>
  <si>
    <t>Confusa</t>
  </si>
  <si>
    <t>Pritz</t>
  </si>
  <si>
    <t>Lanceolata</t>
  </si>
  <si>
    <t>Masam</t>
  </si>
  <si>
    <t>Micranthum</t>
  </si>
  <si>
    <t>Makino</t>
  </si>
  <si>
    <t>Sp.</t>
  </si>
  <si>
    <t>Oak</t>
  </si>
  <si>
    <t>Sq.</t>
  </si>
  <si>
    <t>Merr.</t>
  </si>
  <si>
    <t>Others</t>
  </si>
  <si>
    <t>Hard-</t>
  </si>
  <si>
    <t>woods</t>
  </si>
  <si>
    <t>Medium</t>
  </si>
  <si>
    <t>立方公尺</t>
  </si>
  <si>
    <t>M.T.</t>
  </si>
  <si>
    <t>Jan.</t>
  </si>
  <si>
    <t>2</t>
  </si>
  <si>
    <t>Feb.</t>
  </si>
  <si>
    <t>3</t>
  </si>
  <si>
    <t>Mar.</t>
  </si>
  <si>
    <t>4</t>
  </si>
  <si>
    <t>Apr.</t>
  </si>
  <si>
    <t>5</t>
  </si>
  <si>
    <t>May</t>
  </si>
  <si>
    <t>6</t>
  </si>
  <si>
    <t>June</t>
  </si>
  <si>
    <t>7</t>
  </si>
  <si>
    <t>July</t>
  </si>
  <si>
    <t>8</t>
  </si>
  <si>
    <t>Aug.</t>
  </si>
  <si>
    <t>9</t>
  </si>
  <si>
    <t xml:space="preserve"> Sept.</t>
  </si>
  <si>
    <t>10</t>
  </si>
  <si>
    <t>Oct.</t>
  </si>
  <si>
    <t>11</t>
  </si>
  <si>
    <t>Nov.</t>
  </si>
  <si>
    <t>12</t>
  </si>
  <si>
    <t>Dec.</t>
  </si>
  <si>
    <t>Lumber, 1st Class Conifers</t>
  </si>
  <si>
    <t>鐵</t>
  </si>
  <si>
    <t>杉</t>
  </si>
  <si>
    <t>Chamaecyparis Taiwanensis</t>
  </si>
  <si>
    <t>Tsuga Chinensis Pritz</t>
  </si>
  <si>
    <t>Sash</t>
  </si>
  <si>
    <t>Square</t>
  </si>
  <si>
    <t>Cloven</t>
  </si>
  <si>
    <t>Timber</t>
  </si>
  <si>
    <t>General</t>
  </si>
  <si>
    <t>use</t>
  </si>
  <si>
    <t>-</t>
  </si>
  <si>
    <t>49 127</t>
  </si>
  <si>
    <r>
      <t xml:space="preserve">   238     90</t>
    </r>
    <r>
      <rPr>
        <sz val="7"/>
        <rFont val="標楷體"/>
        <family val="4"/>
      </rPr>
      <t>年農業統計年報</t>
    </r>
  </si>
  <si>
    <t xml:space="preserve">  AG. STATISTICS YEARBOOK 2001     239</t>
  </si>
  <si>
    <r>
      <t xml:space="preserve">  5.  </t>
    </r>
    <r>
      <rPr>
        <sz val="14"/>
        <rFont val="標楷體"/>
        <family val="4"/>
      </rPr>
      <t>林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</si>
  <si>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元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立方公尺</t>
    </r>
  </si>
  <si>
    <r>
      <t xml:space="preserve">                     Unit : N.T.$/M</t>
    </r>
    <r>
      <rPr>
        <vertAlign val="superscript"/>
        <sz val="7"/>
        <rFont val="Times New Roman"/>
        <family val="1"/>
      </rPr>
      <t>3</t>
    </r>
  </si>
  <si>
    <r>
      <t>針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木</t>
    </r>
  </si>
  <si>
    <r>
      <t>針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原</t>
    </r>
  </si>
  <si>
    <r>
      <t>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木</t>
    </r>
  </si>
  <si>
    <r>
      <t>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木</t>
    </r>
  </si>
  <si>
    <r>
      <t>項</t>
    </r>
    <r>
      <rPr>
        <sz val="8"/>
        <rFont val="Times New Roman"/>
        <family val="1"/>
      </rPr>
      <t xml:space="preserve">                 </t>
    </r>
    <r>
      <rPr>
        <sz val="8"/>
        <rFont val="標楷體"/>
        <family val="4"/>
      </rPr>
      <t>目</t>
    </r>
  </si>
  <si>
    <r>
      <t>扁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柏</t>
    </r>
  </si>
  <si>
    <r>
      <t>紅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檜</t>
    </r>
  </si>
  <si>
    <r>
      <t>鐵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杉</t>
    </r>
  </si>
  <si>
    <r>
      <t>松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類</t>
    </r>
  </si>
  <si>
    <r>
      <t>柳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杉</t>
    </r>
  </si>
  <si>
    <r>
      <t>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木</t>
    </r>
  </si>
  <si>
    <r>
      <t>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石</t>
    </r>
  </si>
  <si>
    <r>
      <t>牛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樟</t>
    </r>
  </si>
  <si>
    <r>
      <t>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木</t>
    </r>
  </si>
  <si>
    <r>
      <t>楠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類</t>
    </r>
  </si>
  <si>
    <r>
      <t>柯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椎</t>
    </r>
  </si>
  <si>
    <r>
      <t>櫧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櫟</t>
    </r>
  </si>
  <si>
    <r>
      <t>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思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樹</t>
    </r>
  </si>
  <si>
    <r>
      <t>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木</t>
    </r>
  </si>
  <si>
    <r>
      <t>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樹</t>
    </r>
  </si>
  <si>
    <r>
      <t xml:space="preserve">  </t>
    </r>
    <r>
      <rPr>
        <sz val="8"/>
        <rFont val="標楷體"/>
        <family val="4"/>
      </rPr>
      <t>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Grade</t>
    </r>
  </si>
  <si>
    <r>
      <t>上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材</t>
    </r>
  </si>
  <si>
    <r>
      <t>中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材</t>
    </r>
  </si>
  <si>
    <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材</t>
    </r>
  </si>
  <si>
    <r>
      <t>1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2</t>
    </r>
  </si>
  <si>
    <r>
      <t xml:space="preserve"> </t>
    </r>
    <r>
      <rPr>
        <sz val="7"/>
        <rFont val="標楷體"/>
        <family val="4"/>
      </rPr>
      <t>長</t>
    </r>
    <r>
      <rPr>
        <sz val="7"/>
        <rFont val="Times New Roman"/>
        <family val="1"/>
      </rPr>
      <t xml:space="preserve">  </t>
    </r>
    <r>
      <rPr>
        <sz val="7"/>
        <rFont val="標楷體"/>
        <family val="4"/>
      </rPr>
      <t>度</t>
    </r>
    <r>
      <rPr>
        <sz val="7"/>
        <rFont val="Times New Roman"/>
        <family val="1"/>
      </rPr>
      <t xml:space="preserve">  </t>
    </r>
    <r>
      <rPr>
        <sz val="7.5"/>
        <rFont val="Times New Roman"/>
        <family val="1"/>
      </rPr>
      <t>Length(m)</t>
    </r>
  </si>
  <si>
    <r>
      <t>3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5</t>
    </r>
  </si>
  <si>
    <r>
      <t>2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4</t>
    </r>
  </si>
  <si>
    <r>
      <t xml:space="preserve"> </t>
    </r>
    <r>
      <rPr>
        <sz val="7"/>
        <rFont val="標楷體"/>
        <family val="4"/>
      </rPr>
      <t>直</t>
    </r>
    <r>
      <rPr>
        <sz val="7"/>
        <rFont val="Times New Roman"/>
        <family val="1"/>
      </rPr>
      <t xml:space="preserve">  </t>
    </r>
    <r>
      <rPr>
        <sz val="7"/>
        <rFont val="標楷體"/>
        <family val="4"/>
      </rPr>
      <t>徑</t>
    </r>
    <r>
      <rPr>
        <sz val="7"/>
        <rFont val="Times New Roman"/>
        <family val="1"/>
      </rPr>
      <t xml:space="preserve">  </t>
    </r>
    <r>
      <rPr>
        <sz val="7.5"/>
        <rFont val="Times New Roman"/>
        <family val="1"/>
      </rPr>
      <t>Diameter(cm)</t>
    </r>
  </si>
  <si>
    <r>
      <t>40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60</t>
    </r>
  </si>
  <si>
    <r>
      <t>10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20</t>
    </r>
  </si>
  <si>
    <r>
      <t>30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50</t>
    </r>
  </si>
  <si>
    <r>
      <t>單位</t>
    </r>
    <r>
      <rPr>
        <sz val="7.5"/>
        <rFont val="Times New Roman"/>
        <family val="1"/>
      </rPr>
      <t>Unit</t>
    </r>
  </si>
  <si>
    <r>
      <t>公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噸</t>
    </r>
  </si>
  <si>
    <r>
      <t>時期</t>
    </r>
    <r>
      <rPr>
        <sz val="7.5"/>
        <rFont val="Times New Roman"/>
        <family val="1"/>
      </rPr>
      <t>Period</t>
    </r>
  </si>
  <si>
    <r>
      <t>m</t>
    </r>
    <r>
      <rPr>
        <vertAlign val="superscript"/>
        <sz val="7.5"/>
        <rFont val="Times New Roman"/>
        <family val="1"/>
      </rPr>
      <t>3</t>
    </r>
  </si>
  <si>
    <t>民國 81   年</t>
  </si>
  <si>
    <r>
      <t xml:space="preserve">     1  </t>
    </r>
    <r>
      <rPr>
        <sz val="8"/>
        <rFont val="標楷體"/>
        <family val="4"/>
      </rPr>
      <t>月</t>
    </r>
  </si>
  <si>
    <r>
      <t>針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製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品</t>
    </r>
  </si>
  <si>
    <r>
      <t>針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二</t>
    </r>
  </si>
  <si>
    <r>
      <t>扁</t>
    </r>
    <r>
      <rPr>
        <sz val="8"/>
        <rFont val="Times New Roman"/>
        <family val="1"/>
      </rPr>
      <t xml:space="preserve">                                </t>
    </r>
    <r>
      <rPr>
        <sz val="8"/>
        <rFont val="標楷體"/>
        <family val="4"/>
      </rPr>
      <t>柏</t>
    </r>
  </si>
  <si>
    <r>
      <t>框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材</t>
    </r>
  </si>
  <si>
    <r>
      <t>角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材</t>
    </r>
  </si>
  <si>
    <r>
      <t>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材</t>
    </r>
  </si>
  <si>
    <r>
      <t>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角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材</t>
    </r>
  </si>
  <si>
    <r>
      <t xml:space="preserve">  </t>
    </r>
    <r>
      <rPr>
        <sz val="8"/>
        <rFont val="標楷體"/>
        <family val="4"/>
      </rPr>
      <t>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</t>
    </r>
    <r>
      <rPr>
        <sz val="7.5"/>
        <rFont val="Times New Roman"/>
        <family val="1"/>
      </rPr>
      <t>Grade</t>
    </r>
  </si>
  <si>
    <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材</t>
    </r>
  </si>
  <si>
    <r>
      <t>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材</t>
    </r>
  </si>
  <si>
    <r>
      <t xml:space="preserve"> </t>
    </r>
    <r>
      <rPr>
        <sz val="7"/>
        <rFont val="標楷體"/>
        <family val="4"/>
      </rPr>
      <t>長</t>
    </r>
    <r>
      <rPr>
        <sz val="7"/>
        <rFont val="Times New Roman"/>
        <family val="1"/>
      </rPr>
      <t xml:space="preserve">   </t>
    </r>
    <r>
      <rPr>
        <sz val="7.5"/>
        <rFont val="Times New Roman"/>
        <family val="1"/>
      </rPr>
      <t>Length(m)</t>
    </r>
  </si>
  <si>
    <r>
      <t xml:space="preserve"> </t>
    </r>
    <r>
      <rPr>
        <sz val="8"/>
        <rFont val="標楷體"/>
        <family val="4"/>
      </rPr>
      <t>通用規格</t>
    </r>
  </si>
  <si>
    <r>
      <t>3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4</t>
    </r>
  </si>
  <si>
    <r>
      <t>1.8</t>
    </r>
    <r>
      <rPr>
        <sz val="7.5"/>
        <rFont val="標楷體"/>
        <family val="4"/>
      </rPr>
      <t>～</t>
    </r>
    <r>
      <rPr>
        <sz val="7.5"/>
        <rFont val="Times New Roman"/>
        <family val="1"/>
      </rPr>
      <t>3.0</t>
    </r>
  </si>
  <si>
    <r>
      <t xml:space="preserve"> </t>
    </r>
    <r>
      <rPr>
        <sz val="7"/>
        <rFont val="標楷體"/>
        <family val="4"/>
      </rPr>
      <t>寬</t>
    </r>
    <r>
      <rPr>
        <sz val="7"/>
        <rFont val="Times New Roman"/>
        <family val="1"/>
      </rPr>
      <t xml:space="preserve">   </t>
    </r>
    <r>
      <rPr>
        <sz val="7.5"/>
        <rFont val="Times New Roman"/>
        <family val="1"/>
      </rPr>
      <t>Width(cm)</t>
    </r>
  </si>
  <si>
    <r>
      <t xml:space="preserve"> </t>
    </r>
    <r>
      <rPr>
        <sz val="7"/>
        <rFont val="標楷體"/>
        <family val="4"/>
      </rPr>
      <t>厚</t>
    </r>
    <r>
      <rPr>
        <sz val="7"/>
        <rFont val="Times New Roman"/>
        <family val="1"/>
      </rPr>
      <t xml:space="preserve">   </t>
    </r>
    <r>
      <rPr>
        <sz val="7.5"/>
        <rFont val="Times New Roman"/>
        <family val="1"/>
      </rPr>
      <t>Thickness(cm)</t>
    </r>
  </si>
  <si>
    <r>
      <t xml:space="preserve">      1  </t>
    </r>
    <r>
      <rPr>
        <sz val="8"/>
        <rFont val="標楷體"/>
        <family val="4"/>
      </rPr>
      <t>月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</si>
  <si>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「臺灣農產物價與成本統計月報」，行政院農業委員會中部辦公室。</t>
    </r>
  </si>
  <si>
    <t xml:space="preserve">          2nd Class Conifers</t>
  </si>
  <si>
    <t>Lumber, Hardwoods</t>
  </si>
  <si>
    <t>Charoal</t>
  </si>
  <si>
    <t>Cunninghamia Lanceclate</t>
  </si>
  <si>
    <t>Quercus Sq.</t>
  </si>
  <si>
    <t>Machilus sp.</t>
  </si>
  <si>
    <t>Model</t>
  </si>
  <si>
    <t>Plank</t>
  </si>
  <si>
    <t xml:space="preserve">   Source : Taiwan Agricultural Prices &amp; Costs Monthly, COA, Central Taiwan Division.</t>
  </si>
  <si>
    <r>
      <t xml:space="preserve">          </t>
    </r>
    <r>
      <rPr>
        <sz val="8"/>
        <rFont val="標楷體"/>
        <family val="4"/>
      </rPr>
      <t>級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製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品</t>
    </r>
  </si>
  <si>
    <r>
      <t>闊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製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品</t>
    </r>
  </si>
  <si>
    <r>
      <t>木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炭</t>
    </r>
  </si>
  <si>
    <r>
      <t>杉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木</t>
    </r>
  </si>
  <si>
    <r>
      <t>柯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椎</t>
    </r>
  </si>
  <si>
    <r>
      <t>櫧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櫟</t>
    </r>
  </si>
  <si>
    <r>
      <t>楠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類</t>
    </r>
  </si>
  <si>
    <r>
      <t>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材</t>
    </r>
  </si>
  <si>
    <r>
      <t>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板</t>
    </r>
  </si>
  <si>
    <r>
      <t>坪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板</t>
    </r>
  </si>
  <si>
    <r>
      <t>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材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</si>
</sst>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0.00"/>
    <numFmt numFmtId="177" formatCode="###\ ##0"/>
    <numFmt numFmtId="178" formatCode="0_);[Red]\(0\)"/>
    <numFmt numFmtId="179" formatCode="###.0\ ##0"/>
    <numFmt numFmtId="180" formatCode="###\ ###.00"/>
    <numFmt numFmtId="181" formatCode="###\ ###\ ##0"/>
    <numFmt numFmtId="182" formatCode="\ ###\ ##0.00"/>
    <numFmt numFmtId="183" formatCode="0.00_);[Red]\(0.00\)"/>
    <numFmt numFmtId="184" formatCode="##\ ##0.00"/>
    <numFmt numFmtId="185" formatCode="#\ ##0.00"/>
    <numFmt numFmtId="186" formatCode="#,##0.00_ "/>
    <numFmt numFmtId="187" formatCode="0.00_ "/>
    <numFmt numFmtId="188" formatCode="#,##0_ "/>
    <numFmt numFmtId="189" formatCode="#\ ###\ ###"/>
    <numFmt numFmtId="190" formatCode="#\ ###\ ##0"/>
    <numFmt numFmtId="191" formatCode="#\ ###"/>
    <numFmt numFmtId="192" formatCode="#\ ###\ ##\-"/>
    <numFmt numFmtId="193" formatCode="##\ ###\ ###"/>
    <numFmt numFmtId="194" formatCode="##\ ###\ ##0"/>
    <numFmt numFmtId="195" formatCode="#\ ###\ ###\ ###"/>
    <numFmt numFmtId="196" formatCode="_-* #\ ##0;\-* #\ ##0;_-* &quot;-&quot;_-;_-@_-"/>
  </numFmts>
  <fonts count="25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vertAlign val="superscript"/>
      <sz val="7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.5"/>
      <name val="標楷體"/>
      <family val="4"/>
    </font>
    <font>
      <vertAlign val="superscript"/>
      <sz val="7.5"/>
      <name val="Times New Roman"/>
      <family val="1"/>
    </font>
    <font>
      <b/>
      <sz val="7.5"/>
      <name val="Times New Roman"/>
      <family val="1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華康楷書體W5"/>
      <family val="3"/>
    </font>
    <font>
      <sz val="7.5"/>
      <name val="華康標楷體W5"/>
      <family val="3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8" fillId="0" borderId="0" xfId="0" applyFon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Continuous" vertical="center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Continuous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 quotePrefix="1">
      <alignment horizontal="center" vertical="center"/>
    </xf>
    <xf numFmtId="0" fontId="16" fillId="0" borderId="2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0" fillId="0" borderId="4" xfId="0" applyFont="1" applyBorder="1" applyAlignment="1">
      <alignment/>
    </xf>
    <xf numFmtId="0" fontId="8" fillId="0" borderId="4" xfId="0" applyFont="1" applyBorder="1" applyAlignment="1" quotePrefix="1">
      <alignment horizontal="left"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 quotePrefix="1">
      <alignment horizontal="center" vertical="center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0" xfId="0" applyNumberFormat="1" applyFont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 quotePrefix="1">
      <alignment horizontal="right" vertical="center"/>
      <protection locked="0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 applyProtection="1" quotePrefix="1">
      <alignment horizontal="center" vertical="center"/>
      <protection locked="0"/>
    </xf>
    <xf numFmtId="0" fontId="19" fillId="0" borderId="0" xfId="0" applyFont="1" applyBorder="1" applyAlignment="1" quotePrefix="1">
      <alignment horizontal="center" vertical="center"/>
    </xf>
    <xf numFmtId="0" fontId="19" fillId="0" borderId="2" xfId="0" applyFont="1" applyBorder="1" applyAlignment="1" quotePrefix="1">
      <alignment horizontal="center" vertical="center"/>
    </xf>
    <xf numFmtId="177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Alignment="1">
      <alignment horizontal="right" vertical="center"/>
    </xf>
    <xf numFmtId="177" fontId="19" fillId="0" borderId="0" xfId="0" applyNumberFormat="1" applyFont="1" applyBorder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77" fontId="16" fillId="0" borderId="0" xfId="0" applyNumberFormat="1" applyFont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177" fontId="16" fillId="0" borderId="0" xfId="0" applyNumberFormat="1" applyFont="1" applyBorder="1" applyAlignment="1" quotePrefix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 quotePrefix="1">
      <alignment horizontal="center" vertical="center"/>
    </xf>
    <xf numFmtId="0" fontId="15" fillId="0" borderId="1" xfId="0" applyFont="1" applyBorder="1" applyAlignment="1" quotePrefix="1">
      <alignment horizontal="center" vertical="center"/>
    </xf>
    <xf numFmtId="0" fontId="15" fillId="0" borderId="10" xfId="0" applyFont="1" applyBorder="1" applyAlignment="1">
      <alignment vertical="center"/>
    </xf>
    <xf numFmtId="177" fontId="15" fillId="0" borderId="1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Continuous" vertical="center"/>
    </xf>
    <xf numFmtId="0" fontId="15" fillId="0" borderId="4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16" fillId="0" borderId="20" xfId="0" applyFont="1" applyBorder="1" applyAlignment="1">
      <alignment horizontal="center" vertical="center"/>
    </xf>
    <xf numFmtId="0" fontId="15" fillId="0" borderId="0" xfId="0" applyFont="1" applyBorder="1" applyAlignment="1" quotePrefix="1">
      <alignment vertical="center"/>
    </xf>
    <xf numFmtId="0" fontId="16" fillId="0" borderId="0" xfId="0" applyFont="1" applyBorder="1" applyAlignment="1">
      <alignment horizontal="right" vertical="center"/>
    </xf>
    <xf numFmtId="0" fontId="20" fillId="0" borderId="0" xfId="0" applyFont="1" applyBorder="1" applyAlignment="1" quotePrefix="1">
      <alignment vertical="center"/>
    </xf>
    <xf numFmtId="177" fontId="8" fillId="0" borderId="0" xfId="0" applyNumberFormat="1" applyFont="1" applyAlignment="1">
      <alignment horizontal="right" vertical="center"/>
    </xf>
    <xf numFmtId="177" fontId="21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Continuous" vertical="center"/>
    </xf>
    <xf numFmtId="0" fontId="15" fillId="0" borderId="13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15" fillId="0" borderId="23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7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/>
    </xf>
    <xf numFmtId="177" fontId="15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 quotePrefix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42925" y="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農產價格</a:t>
          </a:r>
        </a:p>
      </xdr:txBody>
    </xdr:sp>
    <xdr:clientData/>
  </xdr:twoCellAnchor>
  <xdr:twoCellAnchor>
    <xdr:from>
      <xdr:col>16</xdr:col>
      <xdr:colOff>323850</xdr:colOff>
      <xdr:row>0</xdr:row>
      <xdr:rowOff>0</xdr:rowOff>
    </xdr:from>
    <xdr:to>
      <xdr:col>18</xdr:col>
      <xdr:colOff>590550</xdr:colOff>
      <xdr:row>0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3735050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AGRI.PRODUCTS</a:t>
          </a:r>
        </a:p>
      </xdr:txBody>
    </xdr:sp>
    <xdr:clientData/>
  </xdr:twoCellAnchor>
  <xdr:twoCellAnchor>
    <xdr:from>
      <xdr:col>0</xdr:col>
      <xdr:colOff>38100</xdr:colOff>
      <xdr:row>14</xdr:row>
      <xdr:rowOff>0</xdr:rowOff>
    </xdr:from>
    <xdr:to>
      <xdr:col>2</xdr:col>
      <xdr:colOff>28575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1504950"/>
          <a:ext cx="17240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華康標楷體W5"/>
              <a:ea typeface="華康標楷體W5"/>
              <a:cs typeface="華康標楷體W5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9525</xdr:rowOff>
    </xdr:from>
    <xdr:to>
      <xdr:col>2</xdr:col>
      <xdr:colOff>28575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5276850"/>
          <a:ext cx="17430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華康標楷體W5"/>
              <a:ea typeface="華康標楷體W5"/>
              <a:cs typeface="華康標楷體W5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00150"/>
          <a:ext cx="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華康標楷體W5"/>
              <a:ea typeface="華康標楷體W5"/>
              <a:cs typeface="華康標楷體W5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9"/>
  <sheetViews>
    <sheetView tabSelected="1" zoomScale="120" zoomScaleNormal="120" workbookViewId="0" topLeftCell="A40">
      <selection activeCell="A2" sqref="A2:I2"/>
    </sheetView>
  </sheetViews>
  <sheetFormatPr defaultColWidth="8.796875" defaultRowHeight="15"/>
  <cols>
    <col min="1" max="1" width="11.09765625" style="2" customWidth="1"/>
    <col min="2" max="2" width="7.09765625" style="2" customWidth="1"/>
    <col min="3" max="9" width="8.59765625" style="2" customWidth="1"/>
    <col min="10" max="10" width="16.19921875" style="2" customWidth="1"/>
    <col min="11" max="20" width="7.69921875" style="2" customWidth="1"/>
    <col min="21" max="26" width="6.59765625" style="2" customWidth="1"/>
    <col min="27" max="16384" width="9" style="2" customWidth="1"/>
  </cols>
  <sheetData>
    <row r="1" spans="1:18" ht="10.5" customHeight="1">
      <c r="A1" s="1" t="s">
        <v>80</v>
      </c>
      <c r="R1" s="1" t="s">
        <v>81</v>
      </c>
    </row>
    <row r="2" spans="1:26" s="3" customFormat="1" ht="19.5" customHeight="1">
      <c r="A2" s="123" t="s">
        <v>82</v>
      </c>
      <c r="B2" s="123"/>
      <c r="C2" s="124"/>
      <c r="D2" s="123"/>
      <c r="E2" s="123"/>
      <c r="F2" s="123"/>
      <c r="G2" s="123"/>
      <c r="H2" s="123"/>
      <c r="I2" s="123"/>
      <c r="K2" s="123" t="s">
        <v>0</v>
      </c>
      <c r="L2" s="123"/>
      <c r="M2" s="124"/>
      <c r="N2" s="123"/>
      <c r="O2" s="123"/>
      <c r="P2" s="123"/>
      <c r="Q2" s="123"/>
      <c r="R2" s="123"/>
      <c r="S2" s="123"/>
      <c r="T2" s="123"/>
      <c r="U2" s="4"/>
      <c r="V2" s="4"/>
      <c r="W2" s="4"/>
      <c r="X2" s="4"/>
      <c r="Y2" s="4"/>
      <c r="Z2" s="4"/>
    </row>
    <row r="3" spans="1:26" s="3" customFormat="1" ht="3.75" customHeight="1">
      <c r="A3" s="4"/>
      <c r="B3" s="5"/>
      <c r="C3" s="5"/>
      <c r="D3" s="5"/>
      <c r="E3" s="4"/>
      <c r="F3" s="4"/>
      <c r="G3" s="4"/>
      <c r="H3" s="4"/>
      <c r="I3" s="4"/>
      <c r="K3" s="5"/>
      <c r="L3" s="5"/>
      <c r="M3" s="5"/>
      <c r="N3" s="5"/>
      <c r="O3" s="4"/>
      <c r="P3" s="4"/>
      <c r="Q3" s="4"/>
      <c r="R3" s="4"/>
      <c r="S3" s="4"/>
      <c r="T3" s="4"/>
      <c r="U3" s="5"/>
      <c r="V3" s="4"/>
      <c r="W3" s="6"/>
      <c r="X3" s="6"/>
      <c r="Y3" s="4"/>
      <c r="Z3" s="4"/>
    </row>
    <row r="4" spans="1:26" s="11" customFormat="1" ht="9.75" customHeight="1">
      <c r="A4" s="7" t="s">
        <v>83</v>
      </c>
      <c r="B4" s="8"/>
      <c r="C4" s="8"/>
      <c r="D4" s="7"/>
      <c r="E4" s="8"/>
      <c r="F4" s="8"/>
      <c r="G4" s="8"/>
      <c r="H4" s="8"/>
      <c r="I4" s="8"/>
      <c r="J4" s="6"/>
      <c r="K4" s="8"/>
      <c r="L4" s="8"/>
      <c r="M4" s="8"/>
      <c r="N4" s="8"/>
      <c r="O4" s="8"/>
      <c r="P4" s="8"/>
      <c r="Q4" s="8"/>
      <c r="R4" s="7"/>
      <c r="S4" s="9" t="s">
        <v>84</v>
      </c>
      <c r="T4" s="7"/>
      <c r="U4" s="10"/>
      <c r="V4" s="10"/>
      <c r="W4" s="10"/>
      <c r="X4" s="6"/>
      <c r="Y4" s="10"/>
      <c r="Z4" s="10"/>
    </row>
    <row r="5" spans="1:26" s="17" customFormat="1" ht="7.5" customHeight="1">
      <c r="A5" s="12"/>
      <c r="B5" s="13"/>
      <c r="C5" s="14" t="s">
        <v>85</v>
      </c>
      <c r="D5" s="15"/>
      <c r="E5" s="15"/>
      <c r="F5" s="16"/>
      <c r="G5" s="14" t="s">
        <v>86</v>
      </c>
      <c r="H5" s="15"/>
      <c r="I5" s="15"/>
      <c r="K5" s="18" t="s">
        <v>1</v>
      </c>
      <c r="L5" s="14" t="s">
        <v>87</v>
      </c>
      <c r="M5" s="15"/>
      <c r="N5" s="16"/>
      <c r="O5" s="14" t="s">
        <v>88</v>
      </c>
      <c r="P5" s="15"/>
      <c r="Q5" s="15"/>
      <c r="R5" s="15"/>
      <c r="S5" s="16"/>
      <c r="T5" s="19" t="s">
        <v>2</v>
      </c>
      <c r="U5" s="12"/>
      <c r="V5" s="12"/>
      <c r="W5" s="12"/>
      <c r="X5" s="12"/>
      <c r="Y5" s="12"/>
      <c r="Z5" s="12"/>
    </row>
    <row r="6" spans="1:26" s="17" customFormat="1" ht="7.5" customHeight="1">
      <c r="A6" s="14" t="s">
        <v>89</v>
      </c>
      <c r="B6" s="20"/>
      <c r="C6" s="21" t="s">
        <v>3</v>
      </c>
      <c r="D6" s="21"/>
      <c r="E6" s="21"/>
      <c r="F6" s="22"/>
      <c r="G6" s="21" t="s">
        <v>4</v>
      </c>
      <c r="H6" s="21"/>
      <c r="I6" s="21"/>
      <c r="J6" s="23"/>
      <c r="K6" s="24"/>
      <c r="L6" s="21" t="s">
        <v>5</v>
      </c>
      <c r="M6" s="21"/>
      <c r="N6" s="22"/>
      <c r="O6" s="21" t="s">
        <v>6</v>
      </c>
      <c r="P6" s="21"/>
      <c r="Q6" s="21"/>
      <c r="R6" s="21"/>
      <c r="S6" s="22"/>
      <c r="T6" s="25" t="s">
        <v>7</v>
      </c>
      <c r="U6" s="12"/>
      <c r="V6" s="12"/>
      <c r="W6" s="12"/>
      <c r="X6" s="12"/>
      <c r="Y6" s="12"/>
      <c r="Z6" s="12"/>
    </row>
    <row r="7" spans="1:26" s="17" customFormat="1" ht="7.5" customHeight="1">
      <c r="A7" s="12"/>
      <c r="B7" s="13"/>
      <c r="C7" s="14" t="s">
        <v>90</v>
      </c>
      <c r="D7" s="16"/>
      <c r="E7" s="14" t="s">
        <v>91</v>
      </c>
      <c r="F7" s="16"/>
      <c r="G7" s="18" t="s">
        <v>92</v>
      </c>
      <c r="H7" s="18" t="s">
        <v>93</v>
      </c>
      <c r="I7" s="26" t="s">
        <v>94</v>
      </c>
      <c r="K7" s="18" t="s">
        <v>95</v>
      </c>
      <c r="L7" s="18" t="s">
        <v>96</v>
      </c>
      <c r="M7" s="18" t="s">
        <v>97</v>
      </c>
      <c r="N7" s="18" t="s">
        <v>98</v>
      </c>
      <c r="O7" s="18" t="s">
        <v>99</v>
      </c>
      <c r="P7" s="18" t="s">
        <v>100</v>
      </c>
      <c r="Q7" s="18" t="s">
        <v>101</v>
      </c>
      <c r="R7" s="18" t="s">
        <v>102</v>
      </c>
      <c r="S7" s="18" t="s">
        <v>103</v>
      </c>
      <c r="T7" s="2"/>
      <c r="U7" s="12"/>
      <c r="V7" s="12"/>
      <c r="W7" s="12"/>
      <c r="X7" s="12"/>
      <c r="Y7" s="12"/>
      <c r="Z7" s="12"/>
    </row>
    <row r="8" spans="1:26" s="17" customFormat="1" ht="7.5" customHeight="1">
      <c r="A8" s="27"/>
      <c r="B8" s="28"/>
      <c r="C8" s="29" t="s">
        <v>8</v>
      </c>
      <c r="D8" s="30"/>
      <c r="E8" s="29" t="s">
        <v>8</v>
      </c>
      <c r="F8" s="30"/>
      <c r="G8" s="31" t="s">
        <v>9</v>
      </c>
      <c r="H8" s="31"/>
      <c r="I8" s="32" t="s">
        <v>10</v>
      </c>
      <c r="J8" s="23"/>
      <c r="K8" s="31" t="s">
        <v>11</v>
      </c>
      <c r="L8" s="31" t="s">
        <v>12</v>
      </c>
      <c r="M8" s="33" t="s">
        <v>13</v>
      </c>
      <c r="N8" s="31" t="s">
        <v>14</v>
      </c>
      <c r="O8" s="31"/>
      <c r="P8" s="31"/>
      <c r="Q8" s="31"/>
      <c r="R8" s="31" t="s">
        <v>15</v>
      </c>
      <c r="S8" s="31"/>
      <c r="T8" s="19" t="s">
        <v>104</v>
      </c>
      <c r="U8" s="12"/>
      <c r="V8" s="12"/>
      <c r="W8" s="12"/>
      <c r="X8" s="12"/>
      <c r="Y8" s="12"/>
      <c r="Z8" s="12"/>
    </row>
    <row r="9" spans="1:26" s="17" customFormat="1" ht="7.5" customHeight="1">
      <c r="A9" s="29" t="s">
        <v>16</v>
      </c>
      <c r="B9" s="34"/>
      <c r="C9" s="29" t="s">
        <v>17</v>
      </c>
      <c r="D9" s="30"/>
      <c r="E9" s="29" t="s">
        <v>18</v>
      </c>
      <c r="F9" s="30"/>
      <c r="G9" s="31" t="s">
        <v>19</v>
      </c>
      <c r="H9" s="33" t="s">
        <v>20</v>
      </c>
      <c r="I9" s="32" t="s">
        <v>21</v>
      </c>
      <c r="J9" s="23"/>
      <c r="K9" s="31" t="s">
        <v>22</v>
      </c>
      <c r="L9" s="31" t="s">
        <v>23</v>
      </c>
      <c r="M9" s="31" t="s">
        <v>24</v>
      </c>
      <c r="N9" s="31" t="s">
        <v>25</v>
      </c>
      <c r="O9" s="31" t="s">
        <v>26</v>
      </c>
      <c r="P9" s="31"/>
      <c r="Q9" s="31" t="s">
        <v>27</v>
      </c>
      <c r="R9" s="31" t="s">
        <v>28</v>
      </c>
      <c r="S9" s="31"/>
      <c r="T9" s="35"/>
      <c r="U9" s="12"/>
      <c r="V9" s="12"/>
      <c r="W9" s="12"/>
      <c r="X9" s="12"/>
      <c r="Y9" s="12"/>
      <c r="Z9" s="12"/>
    </row>
    <row r="10" spans="1:26" s="17" customFormat="1" ht="7.5" customHeight="1">
      <c r="A10" s="21"/>
      <c r="B10" s="36"/>
      <c r="C10" s="25"/>
      <c r="D10" s="24"/>
      <c r="E10" s="25"/>
      <c r="F10" s="24"/>
      <c r="G10" s="24" t="s">
        <v>29</v>
      </c>
      <c r="H10" s="24"/>
      <c r="I10" s="37"/>
      <c r="J10" s="23"/>
      <c r="K10" s="24" t="s">
        <v>30</v>
      </c>
      <c r="L10" s="24" t="s">
        <v>31</v>
      </c>
      <c r="M10" s="24" t="s">
        <v>32</v>
      </c>
      <c r="N10" s="24" t="s">
        <v>33</v>
      </c>
      <c r="O10" s="24" t="s">
        <v>34</v>
      </c>
      <c r="P10" s="24" t="s">
        <v>35</v>
      </c>
      <c r="Q10" s="38" t="s">
        <v>36</v>
      </c>
      <c r="R10" s="24" t="s">
        <v>37</v>
      </c>
      <c r="S10" s="24" t="s">
        <v>38</v>
      </c>
      <c r="T10" s="35" t="s">
        <v>39</v>
      </c>
      <c r="U10" s="12"/>
      <c r="V10" s="12"/>
      <c r="W10" s="12"/>
      <c r="X10" s="12"/>
      <c r="Y10" s="12"/>
      <c r="Z10" s="12"/>
    </row>
    <row r="11" spans="1:26" s="17" customFormat="1" ht="7.5" customHeight="1">
      <c r="A11" s="39" t="s">
        <v>105</v>
      </c>
      <c r="B11" s="40"/>
      <c r="C11" s="18" t="s">
        <v>106</v>
      </c>
      <c r="D11" s="18" t="s">
        <v>107</v>
      </c>
      <c r="E11" s="18" t="s">
        <v>106</v>
      </c>
      <c r="F11" s="18" t="s">
        <v>107</v>
      </c>
      <c r="G11" s="18" t="s">
        <v>107</v>
      </c>
      <c r="H11" s="18" t="s">
        <v>107</v>
      </c>
      <c r="I11" s="41" t="s">
        <v>107</v>
      </c>
      <c r="K11" s="18" t="s">
        <v>108</v>
      </c>
      <c r="L11" s="18" t="s">
        <v>108</v>
      </c>
      <c r="M11" s="18" t="s">
        <v>108</v>
      </c>
      <c r="N11" s="18" t="s">
        <v>108</v>
      </c>
      <c r="O11" s="18" t="s">
        <v>108</v>
      </c>
      <c r="P11" s="18" t="s">
        <v>108</v>
      </c>
      <c r="Q11" s="18" t="s">
        <v>108</v>
      </c>
      <c r="R11" s="18" t="s">
        <v>108</v>
      </c>
      <c r="S11" s="18" t="s">
        <v>108</v>
      </c>
      <c r="T11" s="35" t="s">
        <v>40</v>
      </c>
      <c r="U11" s="12"/>
      <c r="V11" s="12"/>
      <c r="W11" s="12"/>
      <c r="X11" s="12"/>
      <c r="Y11" s="12"/>
      <c r="Z11" s="12"/>
    </row>
    <row r="12" spans="1:26" s="39" customFormat="1" ht="7.5" customHeight="1">
      <c r="A12" s="42"/>
      <c r="B12" s="43"/>
      <c r="C12" s="24" t="s">
        <v>109</v>
      </c>
      <c r="D12" s="24">
        <v>3</v>
      </c>
      <c r="E12" s="24" t="s">
        <v>109</v>
      </c>
      <c r="F12" s="24">
        <v>3</v>
      </c>
      <c r="G12" s="24">
        <v>3</v>
      </c>
      <c r="H12" s="24">
        <v>3</v>
      </c>
      <c r="I12" s="37">
        <v>3</v>
      </c>
      <c r="J12" s="27"/>
      <c r="K12" s="24">
        <v>3</v>
      </c>
      <c r="L12" s="24">
        <v>3</v>
      </c>
      <c r="M12" s="24">
        <v>3</v>
      </c>
      <c r="N12" s="24">
        <v>3</v>
      </c>
      <c r="O12" s="24" t="s">
        <v>41</v>
      </c>
      <c r="P12" s="24" t="s">
        <v>41</v>
      </c>
      <c r="Q12" s="24" t="s">
        <v>41</v>
      </c>
      <c r="R12" s="24" t="s">
        <v>41</v>
      </c>
      <c r="S12" s="24" t="s">
        <v>41</v>
      </c>
      <c r="T12" s="44"/>
      <c r="U12" s="12"/>
      <c r="V12" s="12"/>
      <c r="W12" s="12"/>
      <c r="X12" s="12"/>
      <c r="Y12" s="12"/>
      <c r="Z12" s="12"/>
    </row>
    <row r="13" spans="1:26" s="39" customFormat="1" ht="7.5" customHeight="1">
      <c r="A13" s="1" t="s">
        <v>110</v>
      </c>
      <c r="B13" s="20"/>
      <c r="C13" s="31" t="s">
        <v>111</v>
      </c>
      <c r="D13" s="31" t="s">
        <v>111</v>
      </c>
      <c r="E13" s="31" t="s">
        <v>111</v>
      </c>
      <c r="F13" s="31" t="s">
        <v>111</v>
      </c>
      <c r="G13" s="31" t="s">
        <v>111</v>
      </c>
      <c r="H13" s="31" t="s">
        <v>111</v>
      </c>
      <c r="I13" s="32" t="s">
        <v>111</v>
      </c>
      <c r="J13" s="27"/>
      <c r="K13" s="31" t="s">
        <v>111</v>
      </c>
      <c r="L13" s="31" t="s">
        <v>112</v>
      </c>
      <c r="M13" s="31" t="s">
        <v>112</v>
      </c>
      <c r="N13" s="31" t="s">
        <v>112</v>
      </c>
      <c r="O13" s="31" t="s">
        <v>112</v>
      </c>
      <c r="P13" s="31" t="s">
        <v>112</v>
      </c>
      <c r="Q13" s="31" t="s">
        <v>112</v>
      </c>
      <c r="R13" s="31" t="s">
        <v>112</v>
      </c>
      <c r="S13" s="31" t="s">
        <v>112</v>
      </c>
      <c r="T13" s="35"/>
      <c r="U13" s="12"/>
      <c r="V13" s="12"/>
      <c r="W13" s="12"/>
      <c r="X13" s="12"/>
      <c r="Y13" s="12"/>
      <c r="Z13" s="12"/>
    </row>
    <row r="14" spans="1:26" s="39" customFormat="1" ht="7.5" customHeight="1">
      <c r="A14" s="45" t="s">
        <v>113</v>
      </c>
      <c r="B14" s="43"/>
      <c r="C14" s="24" t="s">
        <v>114</v>
      </c>
      <c r="D14" s="24" t="s">
        <v>114</v>
      </c>
      <c r="E14" s="24" t="s">
        <v>114</v>
      </c>
      <c r="F14" s="24" t="s">
        <v>114</v>
      </c>
      <c r="G14" s="24" t="s">
        <v>114</v>
      </c>
      <c r="H14" s="24" t="s">
        <v>114</v>
      </c>
      <c r="I14" s="37" t="s">
        <v>115</v>
      </c>
      <c r="J14" s="27"/>
      <c r="K14" s="24" t="s">
        <v>115</v>
      </c>
      <c r="L14" s="24" t="s">
        <v>116</v>
      </c>
      <c r="M14" s="24" t="s">
        <v>116</v>
      </c>
      <c r="N14" s="24" t="s">
        <v>116</v>
      </c>
      <c r="O14" s="24" t="s">
        <v>116</v>
      </c>
      <c r="P14" s="24" t="s">
        <v>116</v>
      </c>
      <c r="Q14" s="24" t="s">
        <v>116</v>
      </c>
      <c r="R14" s="24" t="s">
        <v>115</v>
      </c>
      <c r="S14" s="24" t="s">
        <v>116</v>
      </c>
      <c r="T14" s="35"/>
      <c r="U14" s="12"/>
      <c r="V14" s="12"/>
      <c r="W14" s="12"/>
      <c r="X14" s="12"/>
      <c r="Y14" s="12"/>
      <c r="Z14" s="12"/>
    </row>
    <row r="15" spans="1:26" s="17" customFormat="1" ht="7.5" customHeight="1">
      <c r="A15" s="15"/>
      <c r="B15" s="46" t="s">
        <v>117</v>
      </c>
      <c r="C15" s="18" t="s">
        <v>42</v>
      </c>
      <c r="D15" s="18" t="s">
        <v>42</v>
      </c>
      <c r="E15" s="18" t="s">
        <v>42</v>
      </c>
      <c r="F15" s="18" t="s">
        <v>42</v>
      </c>
      <c r="G15" s="18" t="s">
        <v>42</v>
      </c>
      <c r="H15" s="18" t="s">
        <v>42</v>
      </c>
      <c r="I15" s="41" t="s">
        <v>42</v>
      </c>
      <c r="K15" s="18" t="s">
        <v>42</v>
      </c>
      <c r="L15" s="18" t="s">
        <v>42</v>
      </c>
      <c r="M15" s="18" t="s">
        <v>42</v>
      </c>
      <c r="N15" s="18" t="s">
        <v>42</v>
      </c>
      <c r="O15" s="18" t="s">
        <v>42</v>
      </c>
      <c r="P15" s="18" t="s">
        <v>42</v>
      </c>
      <c r="Q15" s="18" t="s">
        <v>42</v>
      </c>
      <c r="R15" s="18" t="s">
        <v>42</v>
      </c>
      <c r="S15" s="18" t="s">
        <v>42</v>
      </c>
      <c r="T15" s="19" t="s">
        <v>118</v>
      </c>
      <c r="U15" s="12"/>
      <c r="V15" s="12"/>
      <c r="W15" s="12"/>
      <c r="X15" s="12"/>
      <c r="Y15" s="12"/>
      <c r="Z15" s="12"/>
    </row>
    <row r="16" spans="1:26" s="17" customFormat="1" ht="7.5" customHeight="1">
      <c r="A16" s="47" t="s">
        <v>119</v>
      </c>
      <c r="B16" s="48"/>
      <c r="C16" s="49" t="s">
        <v>120</v>
      </c>
      <c r="D16" s="49" t="s">
        <v>120</v>
      </c>
      <c r="E16" s="49" t="s">
        <v>120</v>
      </c>
      <c r="F16" s="49" t="s">
        <v>120</v>
      </c>
      <c r="G16" s="49" t="s">
        <v>120</v>
      </c>
      <c r="H16" s="49" t="s">
        <v>120</v>
      </c>
      <c r="I16" s="50" t="s">
        <v>120</v>
      </c>
      <c r="J16" s="23"/>
      <c r="K16" s="49" t="s">
        <v>120</v>
      </c>
      <c r="L16" s="49" t="s">
        <v>120</v>
      </c>
      <c r="M16" s="49" t="s">
        <v>120</v>
      </c>
      <c r="N16" s="49" t="s">
        <v>120</v>
      </c>
      <c r="O16" s="49" t="s">
        <v>120</v>
      </c>
      <c r="P16" s="49" t="s">
        <v>120</v>
      </c>
      <c r="Q16" s="49" t="s">
        <v>120</v>
      </c>
      <c r="R16" s="49" t="s">
        <v>120</v>
      </c>
      <c r="S16" s="49" t="s">
        <v>120</v>
      </c>
      <c r="T16" s="51" t="s">
        <v>43</v>
      </c>
      <c r="U16" s="12"/>
      <c r="V16" s="12"/>
      <c r="W16" s="12"/>
      <c r="X16" s="12"/>
      <c r="Y16" s="12"/>
      <c r="Z16" s="12"/>
    </row>
    <row r="17" spans="1:26" s="17" customFormat="1" ht="2.25" customHeight="1">
      <c r="A17" s="39"/>
      <c r="B17" s="40"/>
      <c r="C17" s="39"/>
      <c r="D17" s="39"/>
      <c r="E17" s="39"/>
      <c r="F17" s="39"/>
      <c r="G17" s="39"/>
      <c r="H17" s="39"/>
      <c r="I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s="17" customFormat="1" ht="7.5" customHeight="1">
      <c r="A18" s="19" t="s">
        <v>121</v>
      </c>
      <c r="B18" s="52">
        <f>A19+1910</f>
        <v>1992</v>
      </c>
      <c r="C18" s="53">
        <v>44595</v>
      </c>
      <c r="D18" s="53">
        <v>26807</v>
      </c>
      <c r="E18" s="53">
        <v>32684</v>
      </c>
      <c r="F18" s="53">
        <v>19949</v>
      </c>
      <c r="G18" s="53">
        <v>3765</v>
      </c>
      <c r="H18" s="53">
        <v>3348</v>
      </c>
      <c r="I18" s="53">
        <v>3237</v>
      </c>
      <c r="J18" s="54"/>
      <c r="K18" s="55">
        <v>3425</v>
      </c>
      <c r="L18" s="55">
        <v>5725</v>
      </c>
      <c r="M18" s="55">
        <v>25130</v>
      </c>
      <c r="N18" s="55">
        <v>17390</v>
      </c>
      <c r="O18" s="53">
        <v>2897</v>
      </c>
      <c r="P18" s="53">
        <v>3441</v>
      </c>
      <c r="Q18" s="53">
        <v>2676</v>
      </c>
      <c r="R18" s="53">
        <v>1735</v>
      </c>
      <c r="S18" s="53">
        <v>2569</v>
      </c>
      <c r="T18" s="53">
        <v>1338</v>
      </c>
      <c r="U18" s="39"/>
      <c r="V18" s="39"/>
      <c r="W18" s="39"/>
      <c r="X18" s="39"/>
      <c r="Y18" s="39"/>
      <c r="Z18" s="39"/>
    </row>
    <row r="19" spans="1:26" s="17" customFormat="1" ht="7.5" customHeight="1">
      <c r="A19" s="56">
        <f>A20-1</f>
        <v>82</v>
      </c>
      <c r="B19" s="52">
        <f>A19+1911</f>
        <v>1993</v>
      </c>
      <c r="C19" s="53">
        <v>60256</v>
      </c>
      <c r="D19" s="53">
        <v>37097</v>
      </c>
      <c r="E19" s="53">
        <v>46501</v>
      </c>
      <c r="F19" s="53">
        <v>29085</v>
      </c>
      <c r="G19" s="53">
        <v>3798</v>
      </c>
      <c r="H19" s="53">
        <v>3372</v>
      </c>
      <c r="I19" s="53">
        <v>3369</v>
      </c>
      <c r="J19" s="54"/>
      <c r="K19" s="55">
        <v>3589</v>
      </c>
      <c r="L19" s="55">
        <v>6242</v>
      </c>
      <c r="M19" s="55">
        <v>27447</v>
      </c>
      <c r="N19" s="55">
        <v>17622</v>
      </c>
      <c r="O19" s="53">
        <v>3022</v>
      </c>
      <c r="P19" s="53">
        <v>3492</v>
      </c>
      <c r="Q19" s="53">
        <v>2786</v>
      </c>
      <c r="R19" s="53">
        <v>1746</v>
      </c>
      <c r="S19" s="53">
        <v>2674</v>
      </c>
      <c r="T19" s="53">
        <v>1270</v>
      </c>
      <c r="U19" s="39"/>
      <c r="V19" s="39"/>
      <c r="X19" s="39"/>
      <c r="Y19" s="39"/>
      <c r="Z19" s="39"/>
    </row>
    <row r="20" spans="1:22" s="17" customFormat="1" ht="7.5" customHeight="1">
      <c r="A20" s="56">
        <f>A21-1</f>
        <v>83</v>
      </c>
      <c r="B20" s="52">
        <f>A20+1911</f>
        <v>1994</v>
      </c>
      <c r="C20" s="53">
        <v>86308</v>
      </c>
      <c r="D20" s="53">
        <v>53116</v>
      </c>
      <c r="E20" s="53">
        <v>67709</v>
      </c>
      <c r="F20" s="53">
        <v>42833</v>
      </c>
      <c r="G20" s="53">
        <v>4019</v>
      </c>
      <c r="H20" s="53">
        <v>3590</v>
      </c>
      <c r="I20" s="53">
        <v>3738</v>
      </c>
      <c r="J20" s="54"/>
      <c r="K20" s="55">
        <v>4011</v>
      </c>
      <c r="L20" s="55">
        <v>6389</v>
      </c>
      <c r="M20" s="55">
        <v>28769</v>
      </c>
      <c r="N20" s="55">
        <v>16068</v>
      </c>
      <c r="O20" s="53">
        <v>3057</v>
      </c>
      <c r="P20" s="53">
        <v>3471</v>
      </c>
      <c r="Q20" s="53">
        <v>2791</v>
      </c>
      <c r="R20" s="53">
        <v>1835</v>
      </c>
      <c r="S20" s="53">
        <v>2714</v>
      </c>
      <c r="T20" s="53">
        <v>1235</v>
      </c>
      <c r="U20" s="39"/>
      <c r="V20" s="39"/>
    </row>
    <row r="21" spans="1:22" s="17" customFormat="1" ht="7.5" customHeight="1">
      <c r="A21" s="56">
        <f>A22-1</f>
        <v>84</v>
      </c>
      <c r="B21" s="52">
        <f>A21+1911</f>
        <v>1995</v>
      </c>
      <c r="C21" s="53">
        <v>98219.91666666667</v>
      </c>
      <c r="D21" s="53">
        <v>60749.833333333336</v>
      </c>
      <c r="E21" s="53">
        <v>77750.75</v>
      </c>
      <c r="F21" s="53">
        <v>49467.75</v>
      </c>
      <c r="G21" s="53">
        <v>4063</v>
      </c>
      <c r="H21" s="53">
        <v>3571</v>
      </c>
      <c r="I21" s="53">
        <v>3906.6666666666665</v>
      </c>
      <c r="J21" s="54"/>
      <c r="K21" s="55">
        <v>4200</v>
      </c>
      <c r="L21" s="53">
        <v>6735.833333333333</v>
      </c>
      <c r="M21" s="53">
        <v>32937.833333333336</v>
      </c>
      <c r="N21" s="53">
        <v>19363</v>
      </c>
      <c r="O21" s="53">
        <v>3245.3333333333335</v>
      </c>
      <c r="P21" s="53">
        <v>3570</v>
      </c>
      <c r="Q21" s="53">
        <v>2931.6666666666665</v>
      </c>
      <c r="R21" s="53">
        <v>1980.8333333333333</v>
      </c>
      <c r="S21" s="53">
        <v>2823</v>
      </c>
      <c r="T21" s="53">
        <v>1235</v>
      </c>
      <c r="U21" s="39"/>
      <c r="V21" s="39"/>
    </row>
    <row r="22" spans="1:22" s="17" customFormat="1" ht="7.5" customHeight="1">
      <c r="A22" s="56">
        <f>A24-1</f>
        <v>85</v>
      </c>
      <c r="B22" s="52">
        <f>A22+1911</f>
        <v>1996</v>
      </c>
      <c r="C22" s="53">
        <v>100101.66666666667</v>
      </c>
      <c r="D22" s="53">
        <v>61932.5</v>
      </c>
      <c r="E22" s="53">
        <v>79153.33333333333</v>
      </c>
      <c r="F22" s="53">
        <v>50342.083333333336</v>
      </c>
      <c r="G22" s="53">
        <v>4072</v>
      </c>
      <c r="H22" s="53">
        <v>3580</v>
      </c>
      <c r="I22" s="53">
        <v>3718.8333333333335</v>
      </c>
      <c r="J22" s="54"/>
      <c r="K22" s="55">
        <v>3969.3333333333335</v>
      </c>
      <c r="L22" s="55">
        <v>6767</v>
      </c>
      <c r="M22" s="55">
        <v>30830</v>
      </c>
      <c r="N22" s="55">
        <v>22127</v>
      </c>
      <c r="O22" s="53">
        <v>3205</v>
      </c>
      <c r="P22" s="53">
        <v>3582</v>
      </c>
      <c r="Q22" s="53">
        <v>2885.5</v>
      </c>
      <c r="R22" s="53">
        <v>1985</v>
      </c>
      <c r="S22" s="53">
        <v>2837</v>
      </c>
      <c r="T22" s="53">
        <v>1235</v>
      </c>
      <c r="U22" s="39"/>
      <c r="V22" s="39"/>
    </row>
    <row r="23" spans="1:22" s="17" customFormat="1" ht="3" customHeight="1">
      <c r="A23" s="56"/>
      <c r="B23" s="13"/>
      <c r="U23" s="39"/>
      <c r="V23" s="39"/>
    </row>
    <row r="24" spans="1:22" s="17" customFormat="1" ht="7.5" customHeight="1">
      <c r="A24" s="56">
        <f>A25-1</f>
        <v>86</v>
      </c>
      <c r="B24" s="52">
        <f>A24+1911</f>
        <v>1997</v>
      </c>
      <c r="C24" s="53">
        <v>99701.66666666667</v>
      </c>
      <c r="D24" s="53">
        <v>61403.333333333336</v>
      </c>
      <c r="E24" s="53">
        <v>79013</v>
      </c>
      <c r="F24" s="53">
        <v>49586.666666666664</v>
      </c>
      <c r="G24" s="53">
        <v>4072</v>
      </c>
      <c r="H24" s="53">
        <v>3580</v>
      </c>
      <c r="I24" s="53">
        <v>3849</v>
      </c>
      <c r="J24" s="54"/>
      <c r="K24" s="55">
        <v>4087</v>
      </c>
      <c r="L24" s="55">
        <v>6767</v>
      </c>
      <c r="M24" s="55">
        <v>30830</v>
      </c>
      <c r="N24" s="55">
        <v>22127</v>
      </c>
      <c r="O24" s="53">
        <v>3200</v>
      </c>
      <c r="P24" s="53">
        <v>3582</v>
      </c>
      <c r="Q24" s="53">
        <v>2885.5</v>
      </c>
      <c r="R24" s="53">
        <v>1985</v>
      </c>
      <c r="S24" s="53">
        <v>2837</v>
      </c>
      <c r="T24" s="53">
        <v>1235</v>
      </c>
      <c r="U24" s="39"/>
      <c r="V24" s="39"/>
    </row>
    <row r="25" spans="1:22" s="17" customFormat="1" ht="7.5" customHeight="1">
      <c r="A25" s="56">
        <f>A26-1</f>
        <v>87</v>
      </c>
      <c r="B25" s="52">
        <f>A25+1911</f>
        <v>1998</v>
      </c>
      <c r="C25" s="53">
        <v>99422.5</v>
      </c>
      <c r="D25" s="53">
        <v>61163.75</v>
      </c>
      <c r="E25" s="53">
        <v>78196</v>
      </c>
      <c r="F25" s="53">
        <v>49538.75</v>
      </c>
      <c r="G25" s="53">
        <v>4162</v>
      </c>
      <c r="H25" s="53">
        <v>3572</v>
      </c>
      <c r="I25" s="53">
        <v>3932</v>
      </c>
      <c r="J25" s="54"/>
      <c r="K25" s="55">
        <v>4057</v>
      </c>
      <c r="L25" s="55">
        <v>6487.75</v>
      </c>
      <c r="M25" s="55">
        <v>31691</v>
      </c>
      <c r="N25" s="55">
        <v>22175</v>
      </c>
      <c r="O25" s="53">
        <v>3214</v>
      </c>
      <c r="P25" s="53">
        <v>3550</v>
      </c>
      <c r="Q25" s="53">
        <v>2884</v>
      </c>
      <c r="R25" s="53">
        <v>1994</v>
      </c>
      <c r="S25" s="53">
        <v>2826</v>
      </c>
      <c r="T25" s="53">
        <v>1237.9166666666667</v>
      </c>
      <c r="U25" s="39"/>
      <c r="V25" s="39"/>
    </row>
    <row r="26" spans="1:22" s="17" customFormat="1" ht="7.5" customHeight="1">
      <c r="A26" s="56">
        <f>A27-1</f>
        <v>88</v>
      </c>
      <c r="B26" s="52">
        <f>A26+1911</f>
        <v>1999</v>
      </c>
      <c r="C26" s="53">
        <v>99609</v>
      </c>
      <c r="D26" s="53">
        <v>61351</v>
      </c>
      <c r="E26" s="53">
        <v>78643</v>
      </c>
      <c r="F26" s="53">
        <v>49510</v>
      </c>
      <c r="G26" s="53">
        <v>4166</v>
      </c>
      <c r="H26" s="53">
        <v>3580</v>
      </c>
      <c r="I26" s="53">
        <v>3777</v>
      </c>
      <c r="J26" s="54"/>
      <c r="K26" s="55">
        <v>3975</v>
      </c>
      <c r="L26" s="55">
        <v>6418</v>
      </c>
      <c r="M26" s="55">
        <v>30785</v>
      </c>
      <c r="N26" s="55">
        <v>22502</v>
      </c>
      <c r="O26" s="53">
        <v>3215</v>
      </c>
      <c r="P26" s="53">
        <v>3606</v>
      </c>
      <c r="Q26" s="53">
        <v>2917</v>
      </c>
      <c r="R26" s="53">
        <v>1982</v>
      </c>
      <c r="S26" s="53">
        <v>2799</v>
      </c>
      <c r="T26" s="53">
        <v>2128</v>
      </c>
      <c r="U26" s="39"/>
      <c r="V26" s="39"/>
    </row>
    <row r="27" spans="1:22" s="17" customFormat="1" ht="7.5" customHeight="1">
      <c r="A27" s="57">
        <v>89</v>
      </c>
      <c r="B27" s="52">
        <f>A27+1911</f>
        <v>2000</v>
      </c>
      <c r="C27" s="53">
        <v>99935.58333333333</v>
      </c>
      <c r="D27" s="53">
        <v>63369</v>
      </c>
      <c r="E27" s="53">
        <v>78584</v>
      </c>
      <c r="F27" s="53">
        <v>49460</v>
      </c>
      <c r="G27" s="53">
        <v>4345</v>
      </c>
      <c r="H27" s="53">
        <v>3582</v>
      </c>
      <c r="I27" s="53">
        <v>3729</v>
      </c>
      <c r="J27" s="54"/>
      <c r="K27" s="55">
        <v>3910.5</v>
      </c>
      <c r="L27" s="55">
        <v>6068</v>
      </c>
      <c r="M27" s="55">
        <v>30830</v>
      </c>
      <c r="N27" s="55">
        <v>23286.25</v>
      </c>
      <c r="O27" s="53">
        <v>3223.8333333333335</v>
      </c>
      <c r="P27" s="53">
        <v>3581</v>
      </c>
      <c r="Q27" s="53">
        <v>2941.25</v>
      </c>
      <c r="R27" s="53">
        <v>1963</v>
      </c>
      <c r="S27" s="53">
        <v>2803</v>
      </c>
      <c r="T27" s="53">
        <v>2561</v>
      </c>
      <c r="U27" s="39"/>
      <c r="V27" s="39"/>
    </row>
    <row r="28" spans="1:22" s="64" customFormat="1" ht="7.5" customHeight="1">
      <c r="A28" s="58">
        <f>A19+8</f>
        <v>90</v>
      </c>
      <c r="B28" s="59">
        <f>A28+1911</f>
        <v>2001</v>
      </c>
      <c r="C28" s="60">
        <f aca="true" t="shared" si="0" ref="C28:I28">SUM(C30:C33,C35:C38,C40:C43)/12</f>
        <v>99960</v>
      </c>
      <c r="D28" s="60">
        <f t="shared" si="0"/>
        <v>64365.75</v>
      </c>
      <c r="E28" s="60">
        <f t="shared" si="0"/>
        <v>78477.5</v>
      </c>
      <c r="F28" s="60">
        <f t="shared" si="0"/>
        <v>49385.25</v>
      </c>
      <c r="G28" s="60">
        <f t="shared" si="0"/>
        <v>4351.583333333333</v>
      </c>
      <c r="H28" s="60">
        <f t="shared" si="0"/>
        <v>3573.9166666666665</v>
      </c>
      <c r="I28" s="60">
        <f t="shared" si="0"/>
        <v>3573.0833333333335</v>
      </c>
      <c r="J28" s="61"/>
      <c r="K28" s="62">
        <f aca="true" t="shared" si="1" ref="K28:T28">SUM(K30:K33,K35:K38,K40:K43)/12</f>
        <v>3874.25</v>
      </c>
      <c r="L28" s="62">
        <f t="shared" si="1"/>
        <v>6905.833333333333</v>
      </c>
      <c r="M28" s="62">
        <f t="shared" si="1"/>
        <v>30514.583333333332</v>
      </c>
      <c r="N28" s="62">
        <f t="shared" si="1"/>
        <v>21855.833333333332</v>
      </c>
      <c r="O28" s="62">
        <f t="shared" si="1"/>
        <v>3250</v>
      </c>
      <c r="P28" s="62">
        <f t="shared" si="1"/>
        <v>3560</v>
      </c>
      <c r="Q28" s="62">
        <f t="shared" si="1"/>
        <v>2908.9166666666665</v>
      </c>
      <c r="R28" s="62">
        <f t="shared" si="1"/>
        <v>2010.0833333333333</v>
      </c>
      <c r="S28" s="62">
        <f t="shared" si="1"/>
        <v>2798.6666666666665</v>
      </c>
      <c r="T28" s="62">
        <f t="shared" si="1"/>
        <v>2489</v>
      </c>
      <c r="U28" s="63"/>
      <c r="V28" s="63"/>
    </row>
    <row r="29" spans="1:22" s="17" customFormat="1" ht="1.5" customHeight="1">
      <c r="A29" s="56"/>
      <c r="B29" s="52"/>
      <c r="C29" s="65"/>
      <c r="D29" s="65"/>
      <c r="E29" s="65"/>
      <c r="F29" s="65"/>
      <c r="G29" s="65"/>
      <c r="H29" s="65"/>
      <c r="I29" s="65"/>
      <c r="J29" s="66"/>
      <c r="K29" s="67"/>
      <c r="L29" s="67"/>
      <c r="M29" s="67"/>
      <c r="N29" s="67"/>
      <c r="O29" s="65"/>
      <c r="P29" s="65"/>
      <c r="Q29" s="65"/>
      <c r="R29" s="65"/>
      <c r="S29" s="65"/>
      <c r="T29" s="65"/>
      <c r="U29" s="39"/>
      <c r="V29" s="39"/>
    </row>
    <row r="30" spans="1:22" s="17" customFormat="1" ht="7.5" customHeight="1">
      <c r="A30" s="12" t="s">
        <v>122</v>
      </c>
      <c r="B30" s="68" t="s">
        <v>44</v>
      </c>
      <c r="C30" s="53">
        <v>100080</v>
      </c>
      <c r="D30" s="53">
        <v>64397</v>
      </c>
      <c r="E30" s="53">
        <v>78643</v>
      </c>
      <c r="F30" s="53">
        <v>49510</v>
      </c>
      <c r="G30" s="53">
        <v>4341</v>
      </c>
      <c r="H30" s="53">
        <v>3580</v>
      </c>
      <c r="I30" s="53">
        <v>3711</v>
      </c>
      <c r="J30" s="54"/>
      <c r="K30" s="55">
        <v>3877</v>
      </c>
      <c r="L30" s="55">
        <v>5883</v>
      </c>
      <c r="M30" s="55">
        <v>30830</v>
      </c>
      <c r="N30" s="55">
        <v>23290</v>
      </c>
      <c r="O30" s="53">
        <v>3210</v>
      </c>
      <c r="P30" s="53">
        <v>3564</v>
      </c>
      <c r="Q30" s="53">
        <v>2923</v>
      </c>
      <c r="R30" s="53">
        <v>1957</v>
      </c>
      <c r="S30" s="53">
        <v>2777</v>
      </c>
      <c r="T30" s="53">
        <v>2673</v>
      </c>
      <c r="U30" s="39"/>
      <c r="V30" s="39"/>
    </row>
    <row r="31" spans="1:22" s="17" customFormat="1" ht="7.5" customHeight="1">
      <c r="A31" s="56" t="s">
        <v>45</v>
      </c>
      <c r="B31" s="68" t="s">
        <v>46</v>
      </c>
      <c r="C31" s="53">
        <v>100080</v>
      </c>
      <c r="D31" s="53">
        <v>64397</v>
      </c>
      <c r="E31" s="53">
        <v>78643</v>
      </c>
      <c r="F31" s="53">
        <v>49510</v>
      </c>
      <c r="G31" s="53">
        <v>4341</v>
      </c>
      <c r="H31" s="53">
        <v>3580</v>
      </c>
      <c r="I31" s="53">
        <v>3711</v>
      </c>
      <c r="J31" s="54"/>
      <c r="K31" s="55">
        <v>3877</v>
      </c>
      <c r="L31" s="55">
        <v>5883</v>
      </c>
      <c r="M31" s="55">
        <v>30830</v>
      </c>
      <c r="N31" s="55">
        <v>23290</v>
      </c>
      <c r="O31" s="53">
        <v>3210</v>
      </c>
      <c r="P31" s="53">
        <v>3564</v>
      </c>
      <c r="Q31" s="53">
        <v>2923</v>
      </c>
      <c r="R31" s="53">
        <v>1957</v>
      </c>
      <c r="S31" s="53">
        <v>2777</v>
      </c>
      <c r="T31" s="53">
        <v>2673</v>
      </c>
      <c r="U31" s="39"/>
      <c r="V31" s="39"/>
    </row>
    <row r="32" spans="1:22" s="17" customFormat="1" ht="7.5" customHeight="1">
      <c r="A32" s="56" t="s">
        <v>47</v>
      </c>
      <c r="B32" s="68" t="s">
        <v>48</v>
      </c>
      <c r="C32" s="53">
        <v>100080</v>
      </c>
      <c r="D32" s="53">
        <v>64397</v>
      </c>
      <c r="E32" s="53">
        <v>78643</v>
      </c>
      <c r="F32" s="53">
        <v>49510</v>
      </c>
      <c r="G32" s="53">
        <v>4341</v>
      </c>
      <c r="H32" s="53">
        <v>3580</v>
      </c>
      <c r="I32" s="53">
        <v>3711</v>
      </c>
      <c r="J32" s="54"/>
      <c r="K32" s="55">
        <v>4057</v>
      </c>
      <c r="L32" s="55">
        <v>10779</v>
      </c>
      <c r="M32" s="55">
        <v>28430</v>
      </c>
      <c r="N32" s="55">
        <v>13840</v>
      </c>
      <c r="O32" s="53">
        <v>3330</v>
      </c>
      <c r="P32" s="53">
        <v>3420</v>
      </c>
      <c r="Q32" s="53">
        <v>2790</v>
      </c>
      <c r="R32" s="53">
        <v>2163</v>
      </c>
      <c r="S32" s="53">
        <v>2828</v>
      </c>
      <c r="T32" s="53">
        <v>2673</v>
      </c>
      <c r="U32" s="39"/>
      <c r="V32" s="39"/>
    </row>
    <row r="33" spans="1:22" s="17" customFormat="1" ht="7.5" customHeight="1">
      <c r="A33" s="56" t="s">
        <v>49</v>
      </c>
      <c r="B33" s="68" t="s">
        <v>50</v>
      </c>
      <c r="C33" s="53">
        <v>100080</v>
      </c>
      <c r="D33" s="53">
        <v>64397</v>
      </c>
      <c r="E33" s="53">
        <v>78643</v>
      </c>
      <c r="F33" s="53">
        <v>49510</v>
      </c>
      <c r="G33" s="53">
        <v>4341</v>
      </c>
      <c r="H33" s="53">
        <v>3580</v>
      </c>
      <c r="I33" s="53">
        <v>3699</v>
      </c>
      <c r="J33" s="54"/>
      <c r="K33" s="55">
        <v>4093</v>
      </c>
      <c r="L33" s="55">
        <v>10779</v>
      </c>
      <c r="M33" s="55">
        <v>28430</v>
      </c>
      <c r="N33" s="55">
        <v>13840</v>
      </c>
      <c r="O33" s="53">
        <v>3330</v>
      </c>
      <c r="P33" s="53">
        <v>3420</v>
      </c>
      <c r="Q33" s="53">
        <v>2790</v>
      </c>
      <c r="R33" s="53">
        <v>2163</v>
      </c>
      <c r="S33" s="53">
        <v>2828</v>
      </c>
      <c r="T33" s="53">
        <v>2673</v>
      </c>
      <c r="U33" s="39"/>
      <c r="V33" s="39"/>
    </row>
    <row r="34" spans="1:22" s="17" customFormat="1" ht="1.5" customHeight="1">
      <c r="A34" s="56"/>
      <c r="B34" s="69"/>
      <c r="C34" s="53"/>
      <c r="D34" s="53"/>
      <c r="E34" s="53"/>
      <c r="F34" s="53"/>
      <c r="G34" s="53"/>
      <c r="H34" s="53"/>
      <c r="I34" s="53"/>
      <c r="J34" s="54"/>
      <c r="K34" s="55"/>
      <c r="L34" s="55"/>
      <c r="M34" s="55"/>
      <c r="N34" s="55"/>
      <c r="O34" s="53"/>
      <c r="P34" s="53"/>
      <c r="Q34" s="53"/>
      <c r="R34" s="53"/>
      <c r="S34" s="53"/>
      <c r="T34" s="53"/>
      <c r="U34" s="39"/>
      <c r="V34" s="39"/>
    </row>
    <row r="35" spans="1:22" s="17" customFormat="1" ht="7.5" customHeight="1">
      <c r="A35" s="56" t="s">
        <v>51</v>
      </c>
      <c r="B35" s="69" t="s">
        <v>52</v>
      </c>
      <c r="C35" s="53">
        <v>100080</v>
      </c>
      <c r="D35" s="53">
        <v>64397</v>
      </c>
      <c r="E35" s="53">
        <v>78643</v>
      </c>
      <c r="F35" s="53">
        <v>49510</v>
      </c>
      <c r="G35" s="53">
        <v>4341</v>
      </c>
      <c r="H35" s="53">
        <v>3580</v>
      </c>
      <c r="I35" s="53">
        <v>3699</v>
      </c>
      <c r="J35" s="54"/>
      <c r="K35" s="53">
        <v>3913</v>
      </c>
      <c r="L35" s="53">
        <v>5883</v>
      </c>
      <c r="M35" s="53">
        <v>30830</v>
      </c>
      <c r="N35" s="53">
        <v>23290</v>
      </c>
      <c r="O35" s="53">
        <v>3210</v>
      </c>
      <c r="P35" s="53">
        <v>3564</v>
      </c>
      <c r="Q35" s="53">
        <v>2923</v>
      </c>
      <c r="R35" s="53">
        <v>1957</v>
      </c>
      <c r="S35" s="53">
        <v>2777</v>
      </c>
      <c r="T35" s="53">
        <v>2673</v>
      </c>
      <c r="U35" s="39"/>
      <c r="V35" s="39"/>
    </row>
    <row r="36" spans="1:22" s="17" customFormat="1" ht="7.5" customHeight="1">
      <c r="A36" s="56" t="s">
        <v>53</v>
      </c>
      <c r="B36" s="69" t="s">
        <v>54</v>
      </c>
      <c r="C36" s="53">
        <v>100080</v>
      </c>
      <c r="D36" s="53">
        <v>64397</v>
      </c>
      <c r="E36" s="53">
        <v>78643</v>
      </c>
      <c r="F36" s="53">
        <v>49510</v>
      </c>
      <c r="G36" s="53">
        <v>4341</v>
      </c>
      <c r="H36" s="53">
        <v>3580</v>
      </c>
      <c r="I36" s="53">
        <v>3627</v>
      </c>
      <c r="J36" s="54"/>
      <c r="K36" s="55">
        <v>3913</v>
      </c>
      <c r="L36" s="55">
        <v>5883</v>
      </c>
      <c r="M36" s="55">
        <v>30830</v>
      </c>
      <c r="N36" s="55">
        <v>23290</v>
      </c>
      <c r="O36" s="53">
        <v>3210</v>
      </c>
      <c r="P36" s="53">
        <v>3564</v>
      </c>
      <c r="Q36" s="53">
        <v>2923</v>
      </c>
      <c r="R36" s="53">
        <v>1957</v>
      </c>
      <c r="S36" s="53">
        <v>2777</v>
      </c>
      <c r="T36" s="53">
        <v>2305</v>
      </c>
      <c r="U36" s="39"/>
      <c r="V36" s="39"/>
    </row>
    <row r="37" spans="1:22" s="17" customFormat="1" ht="7.5" customHeight="1">
      <c r="A37" s="56" t="s">
        <v>55</v>
      </c>
      <c r="B37" s="68" t="s">
        <v>56</v>
      </c>
      <c r="C37" s="53">
        <v>100080</v>
      </c>
      <c r="D37" s="53">
        <v>64397</v>
      </c>
      <c r="E37" s="53">
        <v>78643</v>
      </c>
      <c r="F37" s="53">
        <v>49510</v>
      </c>
      <c r="G37" s="53">
        <v>4341</v>
      </c>
      <c r="H37" s="53">
        <v>3580</v>
      </c>
      <c r="I37" s="53">
        <v>3539</v>
      </c>
      <c r="J37" s="54"/>
      <c r="K37" s="55">
        <v>3870</v>
      </c>
      <c r="L37" s="55">
        <v>5883</v>
      </c>
      <c r="M37" s="55">
        <v>30830</v>
      </c>
      <c r="N37" s="55">
        <v>23290</v>
      </c>
      <c r="O37" s="53">
        <v>3210</v>
      </c>
      <c r="P37" s="53">
        <v>3564</v>
      </c>
      <c r="Q37" s="53">
        <v>2923</v>
      </c>
      <c r="R37" s="53">
        <v>1957</v>
      </c>
      <c r="S37" s="53">
        <v>2777</v>
      </c>
      <c r="T37" s="53">
        <v>2305</v>
      </c>
      <c r="U37" s="39"/>
      <c r="V37" s="39"/>
    </row>
    <row r="38" spans="1:22" s="17" customFormat="1" ht="7.5" customHeight="1">
      <c r="A38" s="56" t="s">
        <v>57</v>
      </c>
      <c r="B38" s="68" t="s">
        <v>58</v>
      </c>
      <c r="C38" s="53">
        <v>98640</v>
      </c>
      <c r="D38" s="53">
        <v>64022</v>
      </c>
      <c r="E38" s="53">
        <v>76657</v>
      </c>
      <c r="F38" s="53">
        <v>48013</v>
      </c>
      <c r="G38" s="53">
        <v>4468</v>
      </c>
      <c r="H38" s="53">
        <v>3507</v>
      </c>
      <c r="I38" s="53">
        <v>3508</v>
      </c>
      <c r="J38" s="54"/>
      <c r="K38" s="55">
        <v>3843</v>
      </c>
      <c r="L38" s="55">
        <v>6925</v>
      </c>
      <c r="M38" s="55">
        <v>31845</v>
      </c>
      <c r="N38" s="55">
        <v>24980</v>
      </c>
      <c r="O38" s="53">
        <v>3330</v>
      </c>
      <c r="P38" s="53">
        <v>3660</v>
      </c>
      <c r="Q38" s="53">
        <v>2900</v>
      </c>
      <c r="R38" s="53">
        <v>2070</v>
      </c>
      <c r="S38" s="53">
        <v>2815</v>
      </c>
      <c r="T38" s="53">
        <v>2673</v>
      </c>
      <c r="U38" s="39"/>
      <c r="V38" s="39"/>
    </row>
    <row r="39" spans="1:22" s="17" customFormat="1" ht="1.5" customHeight="1">
      <c r="A39" s="56"/>
      <c r="B39" s="69"/>
      <c r="C39" s="53"/>
      <c r="D39" s="53"/>
      <c r="E39" s="53"/>
      <c r="F39" s="53"/>
      <c r="G39" s="53"/>
      <c r="H39" s="53"/>
      <c r="I39" s="53"/>
      <c r="J39" s="54"/>
      <c r="K39" s="55"/>
      <c r="L39" s="55"/>
      <c r="M39" s="55"/>
      <c r="N39" s="55"/>
      <c r="O39" s="53"/>
      <c r="P39" s="53"/>
      <c r="Q39" s="53"/>
      <c r="R39" s="53"/>
      <c r="S39" s="53"/>
      <c r="T39" s="53"/>
      <c r="U39" s="39"/>
      <c r="V39" s="39"/>
    </row>
    <row r="40" spans="1:22" s="17" customFormat="1" ht="7.5" customHeight="1">
      <c r="A40" s="56" t="s">
        <v>59</v>
      </c>
      <c r="B40" s="68" t="s">
        <v>60</v>
      </c>
      <c r="C40" s="53">
        <v>100080</v>
      </c>
      <c r="D40" s="53">
        <v>64397</v>
      </c>
      <c r="E40" s="53">
        <v>78643</v>
      </c>
      <c r="F40" s="53">
        <v>49510</v>
      </c>
      <c r="G40" s="53">
        <v>4341</v>
      </c>
      <c r="H40" s="53">
        <v>3580</v>
      </c>
      <c r="I40" s="53">
        <v>3418</v>
      </c>
      <c r="J40" s="54"/>
      <c r="K40" s="55">
        <v>3762</v>
      </c>
      <c r="L40" s="55">
        <v>6243</v>
      </c>
      <c r="M40" s="55">
        <v>30830</v>
      </c>
      <c r="N40" s="55">
        <v>23290</v>
      </c>
      <c r="O40" s="53">
        <v>3240</v>
      </c>
      <c r="P40" s="53">
        <v>3600</v>
      </c>
      <c r="Q40" s="53">
        <v>2953</v>
      </c>
      <c r="R40" s="53">
        <v>1985</v>
      </c>
      <c r="S40" s="53">
        <v>2807</v>
      </c>
      <c r="T40" s="53">
        <v>2305</v>
      </c>
      <c r="U40" s="39"/>
      <c r="V40" s="39"/>
    </row>
    <row r="41" spans="1:22" s="17" customFormat="1" ht="7.5" customHeight="1">
      <c r="A41" s="56" t="s">
        <v>61</v>
      </c>
      <c r="B41" s="68" t="s">
        <v>62</v>
      </c>
      <c r="C41" s="53">
        <v>100080</v>
      </c>
      <c r="D41" s="53">
        <v>64397</v>
      </c>
      <c r="E41" s="53">
        <v>78643</v>
      </c>
      <c r="F41" s="53">
        <v>49510</v>
      </c>
      <c r="G41" s="53">
        <v>4341</v>
      </c>
      <c r="H41" s="53">
        <v>3580</v>
      </c>
      <c r="I41" s="53">
        <v>3418</v>
      </c>
      <c r="J41" s="54"/>
      <c r="K41" s="55">
        <v>3762</v>
      </c>
      <c r="L41" s="55">
        <v>6243</v>
      </c>
      <c r="M41" s="55">
        <v>30830</v>
      </c>
      <c r="N41" s="55">
        <v>23290</v>
      </c>
      <c r="O41" s="53">
        <v>3240</v>
      </c>
      <c r="P41" s="53">
        <v>3600</v>
      </c>
      <c r="Q41" s="53">
        <v>2953</v>
      </c>
      <c r="R41" s="53">
        <v>1985</v>
      </c>
      <c r="S41" s="53">
        <v>2807</v>
      </c>
      <c r="T41" s="53">
        <v>2305</v>
      </c>
      <c r="U41" s="39"/>
      <c r="V41" s="39"/>
    </row>
    <row r="42" spans="1:22" s="17" customFormat="1" ht="7.5" customHeight="1">
      <c r="A42" s="56" t="s">
        <v>63</v>
      </c>
      <c r="B42" s="68" t="s">
        <v>64</v>
      </c>
      <c r="C42" s="53">
        <v>100080</v>
      </c>
      <c r="D42" s="53">
        <v>64397</v>
      </c>
      <c r="E42" s="53">
        <v>78643</v>
      </c>
      <c r="F42" s="53">
        <v>49510</v>
      </c>
      <c r="G42" s="53">
        <v>4341</v>
      </c>
      <c r="H42" s="53">
        <v>3580</v>
      </c>
      <c r="I42" s="53">
        <v>3418</v>
      </c>
      <c r="J42" s="54"/>
      <c r="K42" s="55">
        <v>3762</v>
      </c>
      <c r="L42" s="55">
        <v>6243</v>
      </c>
      <c r="M42" s="55">
        <v>30830</v>
      </c>
      <c r="N42" s="55">
        <v>23290</v>
      </c>
      <c r="O42" s="53">
        <v>3240</v>
      </c>
      <c r="P42" s="53">
        <v>3600</v>
      </c>
      <c r="Q42" s="53">
        <v>2953</v>
      </c>
      <c r="R42" s="53">
        <v>1985</v>
      </c>
      <c r="S42" s="53">
        <v>2807</v>
      </c>
      <c r="T42" s="53">
        <v>2305</v>
      </c>
      <c r="U42" s="39"/>
      <c r="V42" s="39"/>
    </row>
    <row r="43" spans="1:22" s="17" customFormat="1" ht="7.5" customHeight="1">
      <c r="A43" s="56" t="s">
        <v>65</v>
      </c>
      <c r="B43" s="68" t="s">
        <v>66</v>
      </c>
      <c r="C43" s="53">
        <v>100080</v>
      </c>
      <c r="D43" s="53">
        <v>64397</v>
      </c>
      <c r="E43" s="53">
        <v>78643</v>
      </c>
      <c r="F43" s="53">
        <v>49510</v>
      </c>
      <c r="G43" s="53">
        <v>4341</v>
      </c>
      <c r="H43" s="53">
        <v>3580</v>
      </c>
      <c r="I43" s="53">
        <v>3418</v>
      </c>
      <c r="J43" s="54"/>
      <c r="K43" s="55">
        <v>3762</v>
      </c>
      <c r="L43" s="55">
        <v>6243</v>
      </c>
      <c r="M43" s="55">
        <v>30830</v>
      </c>
      <c r="N43" s="55">
        <v>23290</v>
      </c>
      <c r="O43" s="53">
        <v>3240</v>
      </c>
      <c r="P43" s="53">
        <v>3600</v>
      </c>
      <c r="Q43" s="53">
        <v>2953</v>
      </c>
      <c r="R43" s="53">
        <v>1985</v>
      </c>
      <c r="S43" s="53">
        <v>2807</v>
      </c>
      <c r="T43" s="53">
        <v>2305</v>
      </c>
      <c r="U43" s="39"/>
      <c r="V43" s="39"/>
    </row>
    <row r="44" spans="1:22" s="17" customFormat="1" ht="1.5" customHeight="1">
      <c r="A44" s="70"/>
      <c r="B44" s="71"/>
      <c r="C44" s="72"/>
      <c r="D44" s="72"/>
      <c r="E44" s="72"/>
      <c r="F44" s="72"/>
      <c r="G44" s="72"/>
      <c r="H44" s="72"/>
      <c r="I44" s="72"/>
      <c r="J44" s="73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39"/>
      <c r="V44" s="39"/>
    </row>
    <row r="45" spans="1:22" s="17" customFormat="1" ht="15" customHeight="1">
      <c r="A45" s="7"/>
      <c r="B45" s="8"/>
      <c r="C45" s="8"/>
      <c r="D45" s="7"/>
      <c r="E45" s="8"/>
      <c r="F45" s="8"/>
      <c r="G45" s="8"/>
      <c r="H45" s="8"/>
      <c r="I45" s="8"/>
      <c r="K45" s="10"/>
      <c r="L45" s="10"/>
      <c r="M45" s="10"/>
      <c r="N45" s="10"/>
      <c r="O45" s="10"/>
      <c r="P45" s="10"/>
      <c r="Q45" s="10"/>
      <c r="R45" s="6"/>
      <c r="S45" s="10"/>
      <c r="T45" s="6"/>
      <c r="U45" s="39"/>
      <c r="V45" s="39"/>
    </row>
    <row r="46" spans="1:22" s="39" customFormat="1" ht="7.5" customHeight="1">
      <c r="A46" s="12"/>
      <c r="B46" s="13"/>
      <c r="C46" s="96" t="s">
        <v>123</v>
      </c>
      <c r="D46" s="127"/>
      <c r="E46" s="127"/>
      <c r="F46" s="127"/>
      <c r="G46" s="128"/>
      <c r="H46" s="125" t="s">
        <v>124</v>
      </c>
      <c r="I46" s="126"/>
      <c r="K46" s="12"/>
      <c r="L46" s="15"/>
      <c r="M46" s="15"/>
      <c r="N46" s="15"/>
      <c r="O46" s="15"/>
      <c r="P46" s="15"/>
      <c r="Q46" s="15"/>
      <c r="R46" s="15"/>
      <c r="S46" s="15"/>
      <c r="T46" s="12"/>
      <c r="U46" s="12"/>
      <c r="V46" s="12"/>
    </row>
    <row r="47" spans="1:22" s="39" customFormat="1" ht="7.5" customHeight="1">
      <c r="A47" s="14" t="s">
        <v>89</v>
      </c>
      <c r="B47" s="20"/>
      <c r="C47" s="129" t="s">
        <v>67</v>
      </c>
      <c r="D47" s="130"/>
      <c r="E47" s="130"/>
      <c r="F47" s="130"/>
      <c r="G47" s="131"/>
      <c r="H47" s="76"/>
      <c r="I47" s="77"/>
      <c r="K47" s="12"/>
      <c r="L47" s="15"/>
      <c r="M47" s="15"/>
      <c r="N47" s="15"/>
      <c r="O47" s="15"/>
      <c r="P47" s="15"/>
      <c r="Q47" s="15"/>
      <c r="R47" s="15"/>
      <c r="S47" s="15"/>
      <c r="T47" s="12"/>
      <c r="U47" s="12"/>
      <c r="V47" s="12"/>
    </row>
    <row r="48" spans="1:22" s="39" customFormat="1" ht="7.5" customHeight="1">
      <c r="A48" s="12"/>
      <c r="B48" s="13"/>
      <c r="C48" s="120" t="s">
        <v>125</v>
      </c>
      <c r="D48" s="121"/>
      <c r="E48" s="121"/>
      <c r="F48" s="121"/>
      <c r="G48" s="122"/>
      <c r="H48" s="19" t="s">
        <v>68</v>
      </c>
      <c r="I48" s="78" t="s">
        <v>69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39" customFormat="1" ht="7.5" customHeight="1">
      <c r="A49" s="12"/>
      <c r="B49" s="13"/>
      <c r="C49" s="79" t="s">
        <v>70</v>
      </c>
      <c r="D49" s="21"/>
      <c r="E49" s="21"/>
      <c r="F49" s="21"/>
      <c r="G49" s="22"/>
      <c r="H49" s="21" t="s">
        <v>71</v>
      </c>
      <c r="I49" s="80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2:22" s="39" customFormat="1" ht="7.5" customHeight="1">
      <c r="B50" s="40"/>
      <c r="C50" s="81" t="s">
        <v>126</v>
      </c>
      <c r="D50" s="18" t="s">
        <v>127</v>
      </c>
      <c r="E50" s="18" t="s">
        <v>127</v>
      </c>
      <c r="F50" s="18" t="s">
        <v>128</v>
      </c>
      <c r="G50" s="18" t="s">
        <v>128</v>
      </c>
      <c r="H50" s="18" t="s">
        <v>129</v>
      </c>
      <c r="I50" s="26" t="s">
        <v>129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39" customFormat="1" ht="7.5" customHeight="1">
      <c r="A51" s="29" t="s">
        <v>16</v>
      </c>
      <c r="B51" s="20"/>
      <c r="C51" s="82" t="s">
        <v>72</v>
      </c>
      <c r="D51" s="31" t="s">
        <v>73</v>
      </c>
      <c r="E51" s="30" t="s">
        <v>73</v>
      </c>
      <c r="F51" s="31" t="s">
        <v>74</v>
      </c>
      <c r="G51" s="31" t="s">
        <v>74</v>
      </c>
      <c r="H51" s="31" t="s">
        <v>73</v>
      </c>
      <c r="I51" s="31" t="s">
        <v>73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39" customFormat="1" ht="7.5" customHeight="1">
      <c r="A52" s="42"/>
      <c r="B52" s="43"/>
      <c r="C52" s="83" t="s">
        <v>75</v>
      </c>
      <c r="D52" s="24" t="s">
        <v>75</v>
      </c>
      <c r="E52" s="24" t="s">
        <v>75</v>
      </c>
      <c r="F52" s="24" t="s">
        <v>75</v>
      </c>
      <c r="G52" s="24" t="s">
        <v>75</v>
      </c>
      <c r="H52" s="24" t="s">
        <v>75</v>
      </c>
      <c r="I52" s="24" t="s">
        <v>75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0" s="39" customFormat="1" ht="7.5" customHeight="1">
      <c r="A53" s="39" t="s">
        <v>130</v>
      </c>
      <c r="B53" s="40"/>
      <c r="C53" s="84"/>
      <c r="D53" s="18" t="s">
        <v>106</v>
      </c>
      <c r="E53" s="18" t="s">
        <v>131</v>
      </c>
      <c r="F53" s="18" t="s">
        <v>106</v>
      </c>
      <c r="G53" s="18" t="s">
        <v>131</v>
      </c>
      <c r="H53" s="18" t="s">
        <v>132</v>
      </c>
      <c r="I53" s="18" t="s">
        <v>108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s="39" customFormat="1" ht="7.5" customHeight="1">
      <c r="A54" s="42"/>
      <c r="B54" s="43"/>
      <c r="C54" s="83"/>
      <c r="D54" s="24" t="s">
        <v>109</v>
      </c>
      <c r="E54" s="24">
        <v>3</v>
      </c>
      <c r="F54" s="24" t="s">
        <v>109</v>
      </c>
      <c r="G54" s="24"/>
      <c r="H54" s="24" t="s">
        <v>109</v>
      </c>
      <c r="I54" s="24">
        <v>3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s="39" customFormat="1" ht="7.5" customHeight="1">
      <c r="A55" s="1" t="s">
        <v>133</v>
      </c>
      <c r="B55" s="85"/>
      <c r="C55" s="84" t="s">
        <v>134</v>
      </c>
      <c r="D55" s="31" t="s">
        <v>135</v>
      </c>
      <c r="E55" s="31" t="s">
        <v>135</v>
      </c>
      <c r="F55" s="31" t="s">
        <v>136</v>
      </c>
      <c r="G55" s="31" t="s">
        <v>136</v>
      </c>
      <c r="H55" s="31" t="s">
        <v>135</v>
      </c>
      <c r="I55" s="31" t="s">
        <v>135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s="39" customFormat="1" ht="7.5" customHeight="1">
      <c r="A56" s="1" t="s">
        <v>137</v>
      </c>
      <c r="B56" s="85"/>
      <c r="C56" s="82" t="s">
        <v>76</v>
      </c>
      <c r="D56" s="31">
        <v>10.5</v>
      </c>
      <c r="E56" s="31">
        <v>10.5</v>
      </c>
      <c r="F56" s="31">
        <v>18</v>
      </c>
      <c r="G56" s="31">
        <v>18</v>
      </c>
      <c r="H56" s="31">
        <v>10.5</v>
      </c>
      <c r="I56" s="31">
        <v>10.5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39" customFormat="1" ht="7.5" customHeight="1">
      <c r="A57" s="45" t="s">
        <v>138</v>
      </c>
      <c r="B57" s="86"/>
      <c r="C57" s="83" t="s">
        <v>77</v>
      </c>
      <c r="D57" s="24" t="s">
        <v>78</v>
      </c>
      <c r="E57" s="24" t="s">
        <v>78</v>
      </c>
      <c r="F57" s="24">
        <v>6</v>
      </c>
      <c r="G57" s="24">
        <v>6</v>
      </c>
      <c r="H57" s="24" t="s">
        <v>78</v>
      </c>
      <c r="I57" s="24" t="s">
        <v>78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39" customFormat="1" ht="7.5" customHeight="1">
      <c r="A58" s="15"/>
      <c r="B58" s="46" t="s">
        <v>117</v>
      </c>
      <c r="C58" s="81" t="s">
        <v>42</v>
      </c>
      <c r="D58" s="18" t="s">
        <v>42</v>
      </c>
      <c r="E58" s="18" t="s">
        <v>42</v>
      </c>
      <c r="F58" s="18" t="s">
        <v>42</v>
      </c>
      <c r="G58" s="18" t="s">
        <v>42</v>
      </c>
      <c r="H58" s="18" t="s">
        <v>42</v>
      </c>
      <c r="I58" s="26" t="s">
        <v>42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39" customFormat="1" ht="7.5" customHeight="1">
      <c r="A59" s="47" t="s">
        <v>119</v>
      </c>
      <c r="B59" s="48"/>
      <c r="C59" s="87" t="s">
        <v>120</v>
      </c>
      <c r="D59" s="49" t="s">
        <v>120</v>
      </c>
      <c r="E59" s="49" t="s">
        <v>120</v>
      </c>
      <c r="F59" s="49" t="s">
        <v>120</v>
      </c>
      <c r="G59" s="49" t="s">
        <v>120</v>
      </c>
      <c r="H59" s="49" t="s">
        <v>120</v>
      </c>
      <c r="I59" s="50" t="s">
        <v>120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2:14" s="39" customFormat="1" ht="3.75" customHeight="1">
      <c r="B60" s="40"/>
      <c r="K60" s="88"/>
      <c r="L60" s="88"/>
      <c r="M60" s="88"/>
      <c r="N60" s="88"/>
    </row>
    <row r="61" spans="1:14" s="39" customFormat="1" ht="7.5" customHeight="1">
      <c r="A61" s="19" t="s">
        <v>121</v>
      </c>
      <c r="B61" s="52">
        <f>A62+1910</f>
        <v>1992</v>
      </c>
      <c r="C61" s="53">
        <v>27880</v>
      </c>
      <c r="D61" s="53">
        <v>75710</v>
      </c>
      <c r="E61" s="53">
        <v>35736</v>
      </c>
      <c r="F61" s="53">
        <v>63423</v>
      </c>
      <c r="G61" s="53">
        <v>29240</v>
      </c>
      <c r="H61" s="54">
        <v>13350</v>
      </c>
      <c r="I61" s="54">
        <v>8719</v>
      </c>
      <c r="K61" s="88"/>
      <c r="L61" s="88"/>
      <c r="M61" s="88"/>
      <c r="N61" s="88"/>
    </row>
    <row r="62" spans="1:14" s="39" customFormat="1" ht="7.5" customHeight="1">
      <c r="A62" s="56">
        <f>A63-1</f>
        <v>82</v>
      </c>
      <c r="B62" s="52">
        <f>A62+1911</f>
        <v>1993</v>
      </c>
      <c r="C62" s="53">
        <v>29460</v>
      </c>
      <c r="D62" s="53">
        <v>80370</v>
      </c>
      <c r="E62" s="53">
        <v>37190</v>
      </c>
      <c r="F62" s="53">
        <v>71055</v>
      </c>
      <c r="G62" s="53">
        <v>30520</v>
      </c>
      <c r="H62" s="54">
        <v>13575</v>
      </c>
      <c r="I62" s="54">
        <v>8820</v>
      </c>
      <c r="K62" s="88"/>
      <c r="L62" s="88"/>
      <c r="M62" s="88"/>
      <c r="N62" s="88"/>
    </row>
    <row r="63" spans="1:14" s="39" customFormat="1" ht="7.5" customHeight="1">
      <c r="A63" s="56">
        <f>A64-1</f>
        <v>83</v>
      </c>
      <c r="B63" s="52">
        <f>A63+1911</f>
        <v>1994</v>
      </c>
      <c r="C63" s="53">
        <v>36638</v>
      </c>
      <c r="D63" s="53">
        <v>101568</v>
      </c>
      <c r="E63" s="53">
        <v>46837</v>
      </c>
      <c r="F63" s="53">
        <v>94628</v>
      </c>
      <c r="G63" s="53">
        <v>41025</v>
      </c>
      <c r="H63" s="54">
        <v>14550</v>
      </c>
      <c r="I63" s="54">
        <v>9105</v>
      </c>
      <c r="K63" s="88"/>
      <c r="L63" s="88"/>
      <c r="M63" s="88"/>
      <c r="N63" s="88"/>
    </row>
    <row r="64" spans="1:9" s="39" customFormat="1" ht="7.5" customHeight="1">
      <c r="A64" s="56">
        <f>A65-1</f>
        <v>84</v>
      </c>
      <c r="B64" s="52">
        <f>A64+1911</f>
        <v>1995</v>
      </c>
      <c r="C64" s="53">
        <v>45620</v>
      </c>
      <c r="D64" s="53">
        <v>136817</v>
      </c>
      <c r="E64" s="53">
        <v>59680</v>
      </c>
      <c r="F64" s="53">
        <v>118455</v>
      </c>
      <c r="G64" s="53">
        <v>52425</v>
      </c>
      <c r="H64" s="54">
        <v>14679</v>
      </c>
      <c r="I64" s="54">
        <v>9150</v>
      </c>
    </row>
    <row r="65" spans="1:14" s="39" customFormat="1" ht="7.5" customHeight="1">
      <c r="A65" s="56">
        <f>A67-1</f>
        <v>85</v>
      </c>
      <c r="B65" s="52">
        <f>A65+1911</f>
        <v>1996</v>
      </c>
      <c r="C65" s="53">
        <v>48917</v>
      </c>
      <c r="D65" s="53">
        <v>149399.25</v>
      </c>
      <c r="E65" s="53">
        <v>63273</v>
      </c>
      <c r="F65" s="53">
        <v>129195</v>
      </c>
      <c r="G65" s="53">
        <v>56880</v>
      </c>
      <c r="H65" s="54">
        <v>15934</v>
      </c>
      <c r="I65" s="54">
        <v>9450</v>
      </c>
      <c r="K65" s="88"/>
      <c r="L65" s="88"/>
      <c r="M65" s="88"/>
      <c r="N65" s="88"/>
    </row>
    <row r="66" spans="1:14" s="39" customFormat="1" ht="3" customHeight="1">
      <c r="A66" s="56"/>
      <c r="B66" s="13"/>
      <c r="C66" s="53"/>
      <c r="D66" s="53"/>
      <c r="E66" s="53"/>
      <c r="F66" s="53"/>
      <c r="G66" s="53"/>
      <c r="H66" s="54"/>
      <c r="I66" s="54"/>
      <c r="K66" s="88"/>
      <c r="L66" s="88"/>
      <c r="M66" s="88"/>
      <c r="N66" s="88"/>
    </row>
    <row r="67" spans="1:14" s="39" customFormat="1" ht="7.5" customHeight="1">
      <c r="A67" s="56">
        <f>A68-1</f>
        <v>86</v>
      </c>
      <c r="B67" s="52">
        <f>A67+1911</f>
        <v>1997</v>
      </c>
      <c r="C67" s="53">
        <v>49127</v>
      </c>
      <c r="D67" s="53">
        <v>150341.08333333334</v>
      </c>
      <c r="E67" s="53">
        <v>63429.166666666664</v>
      </c>
      <c r="F67" s="53">
        <v>129195</v>
      </c>
      <c r="G67" s="53">
        <v>57240</v>
      </c>
      <c r="H67" s="54">
        <v>16010</v>
      </c>
      <c r="I67" s="54">
        <v>9495</v>
      </c>
      <c r="K67" s="88"/>
      <c r="L67" s="88"/>
      <c r="M67" s="88"/>
      <c r="N67" s="88"/>
    </row>
    <row r="68" spans="1:14" s="39" customFormat="1" ht="7.5" customHeight="1">
      <c r="A68" s="56">
        <f>A69-1</f>
        <v>87</v>
      </c>
      <c r="B68" s="52">
        <f>A68+1911</f>
        <v>1998</v>
      </c>
      <c r="C68" s="53">
        <v>49127</v>
      </c>
      <c r="D68" s="53">
        <v>152243</v>
      </c>
      <c r="E68" s="53">
        <v>63793</v>
      </c>
      <c r="F68" s="53">
        <v>129960</v>
      </c>
      <c r="G68" s="53">
        <v>57240</v>
      </c>
      <c r="H68" s="54">
        <v>16010</v>
      </c>
      <c r="I68" s="54">
        <v>9495</v>
      </c>
      <c r="K68" s="88"/>
      <c r="L68" s="88"/>
      <c r="M68" s="88"/>
      <c r="N68" s="88"/>
    </row>
    <row r="69" spans="1:14" s="39" customFormat="1" ht="7.5" customHeight="1">
      <c r="A69" s="56">
        <f>A70-1</f>
        <v>88</v>
      </c>
      <c r="B69" s="52">
        <f>A69+1911</f>
        <v>1999</v>
      </c>
      <c r="C69" s="53">
        <v>49217</v>
      </c>
      <c r="D69" s="53">
        <v>152243</v>
      </c>
      <c r="E69" s="53">
        <v>63793</v>
      </c>
      <c r="F69" s="53">
        <v>129960</v>
      </c>
      <c r="G69" s="53">
        <v>58107</v>
      </c>
      <c r="H69" s="54">
        <v>16036</v>
      </c>
      <c r="I69" s="54">
        <v>9458</v>
      </c>
      <c r="K69" s="88"/>
      <c r="L69" s="88"/>
      <c r="M69" s="88"/>
      <c r="N69" s="88"/>
    </row>
    <row r="70" spans="1:14" s="39" customFormat="1" ht="7.5" customHeight="1">
      <c r="A70" s="57">
        <v>89</v>
      </c>
      <c r="B70" s="52">
        <f>A70+1911</f>
        <v>2000</v>
      </c>
      <c r="C70" s="89" t="s">
        <v>79</v>
      </c>
      <c r="D70" s="53">
        <v>152246</v>
      </c>
      <c r="E70" s="53">
        <v>64151</v>
      </c>
      <c r="F70" s="53">
        <v>129960</v>
      </c>
      <c r="G70" s="53">
        <v>56896</v>
      </c>
      <c r="H70" s="54">
        <v>15964</v>
      </c>
      <c r="I70" s="54">
        <v>9500</v>
      </c>
      <c r="K70" s="56"/>
      <c r="L70" s="56"/>
      <c r="M70" s="56"/>
      <c r="N70" s="56"/>
    </row>
    <row r="71" spans="1:14" s="63" customFormat="1" ht="7.5" customHeight="1">
      <c r="A71" s="58">
        <f>A62+8</f>
        <v>90</v>
      </c>
      <c r="B71" s="59">
        <f>A71+1911</f>
        <v>2001</v>
      </c>
      <c r="C71" s="60">
        <f>IF(COUNT(C73:C86)&gt;0,SUM(C73:C76,C78:C81,C83:C86)/12,"-")</f>
        <v>49127</v>
      </c>
      <c r="D71" s="60">
        <f>IF(COUNT(D73:D86)&gt;0,SUM(D73:D76,D78:D81,D83:D86)/12,"-")</f>
        <v>165876.66666666666</v>
      </c>
      <c r="E71" s="60">
        <f>IF(COUNT(E73:E86)&gt;0,SUM(E73:E76,E78:E81,E83:E86)/12,"-")</f>
        <v>77285.25</v>
      </c>
      <c r="F71" s="60">
        <f>IF(COUNT(F73:F86)&gt;0,SUM(F73:F76,F78:F81,F83:F86)/12,"-")</f>
        <v>129960</v>
      </c>
      <c r="G71" s="60">
        <f>IF(COUNT(G73:G86)&gt;0,SUM(G73:G76,G78:G81,G83:G86)/12,"-")</f>
        <v>54180</v>
      </c>
      <c r="H71" s="61">
        <f>AVERAGE(H73:H86)</f>
        <v>14783</v>
      </c>
      <c r="I71" s="61">
        <f>AVERAGE(I73:I86)</f>
        <v>8243.75</v>
      </c>
      <c r="K71" s="90"/>
      <c r="L71" s="90"/>
      <c r="M71" s="90"/>
      <c r="N71" s="90"/>
    </row>
    <row r="72" spans="1:14" s="39" customFormat="1" ht="2.25" customHeight="1">
      <c r="A72" s="56"/>
      <c r="B72" s="52"/>
      <c r="C72" s="65"/>
      <c r="D72" s="65"/>
      <c r="E72" s="65"/>
      <c r="F72" s="65"/>
      <c r="G72" s="65"/>
      <c r="H72" s="91"/>
      <c r="I72" s="91"/>
      <c r="K72" s="88"/>
      <c r="L72" s="88"/>
      <c r="M72" s="88"/>
      <c r="N72" s="88"/>
    </row>
    <row r="73" spans="1:14" s="39" customFormat="1" ht="7.5" customHeight="1">
      <c r="A73" s="12" t="s">
        <v>139</v>
      </c>
      <c r="B73" s="68" t="s">
        <v>44</v>
      </c>
      <c r="C73" s="53">
        <v>49127</v>
      </c>
      <c r="D73" s="53">
        <v>158773</v>
      </c>
      <c r="E73" s="53">
        <v>72460</v>
      </c>
      <c r="F73" s="53">
        <v>129960</v>
      </c>
      <c r="G73" s="53">
        <v>54180</v>
      </c>
      <c r="H73" s="53">
        <v>12473</v>
      </c>
      <c r="I73" s="53">
        <v>9495</v>
      </c>
      <c r="K73" s="88"/>
      <c r="L73" s="88"/>
      <c r="M73" s="88"/>
      <c r="N73" s="88"/>
    </row>
    <row r="74" spans="1:14" s="39" customFormat="1" ht="7.5" customHeight="1">
      <c r="A74" s="56" t="s">
        <v>45</v>
      </c>
      <c r="B74" s="68" t="s">
        <v>46</v>
      </c>
      <c r="C74" s="53">
        <v>49127</v>
      </c>
      <c r="D74" s="53">
        <v>161977</v>
      </c>
      <c r="E74" s="53">
        <v>75333</v>
      </c>
      <c r="F74" s="53">
        <v>129960</v>
      </c>
      <c r="G74" s="53">
        <v>54180</v>
      </c>
      <c r="H74" s="53">
        <v>14993</v>
      </c>
      <c r="I74" s="53">
        <v>8130</v>
      </c>
      <c r="K74" s="88"/>
      <c r="L74" s="88"/>
      <c r="M74" s="88"/>
      <c r="N74" s="88"/>
    </row>
    <row r="75" spans="1:14" s="39" customFormat="1" ht="7.5" customHeight="1">
      <c r="A75" s="56" t="s">
        <v>47</v>
      </c>
      <c r="B75" s="68" t="s">
        <v>48</v>
      </c>
      <c r="C75" s="53">
        <v>49127</v>
      </c>
      <c r="D75" s="53">
        <v>166977</v>
      </c>
      <c r="E75" s="53">
        <v>77963</v>
      </c>
      <c r="F75" s="53">
        <v>129960</v>
      </c>
      <c r="G75" s="53">
        <v>54180</v>
      </c>
      <c r="H75" s="53">
        <v>14993</v>
      </c>
      <c r="I75" s="53">
        <v>8130</v>
      </c>
      <c r="K75" s="88"/>
      <c r="L75" s="88"/>
      <c r="M75" s="88"/>
      <c r="N75" s="88"/>
    </row>
    <row r="76" spans="1:9" s="39" customFormat="1" ht="7.5" customHeight="1">
      <c r="A76" s="56" t="s">
        <v>49</v>
      </c>
      <c r="B76" s="68" t="s">
        <v>50</v>
      </c>
      <c r="C76" s="53">
        <v>49127</v>
      </c>
      <c r="D76" s="53">
        <v>166977</v>
      </c>
      <c r="E76" s="53">
        <v>77963</v>
      </c>
      <c r="F76" s="53">
        <v>129960</v>
      </c>
      <c r="G76" s="53">
        <v>54180</v>
      </c>
      <c r="H76" s="53">
        <v>14993</v>
      </c>
      <c r="I76" s="53">
        <v>8130</v>
      </c>
    </row>
    <row r="77" spans="1:14" s="39" customFormat="1" ht="2.25" customHeight="1">
      <c r="A77" s="56"/>
      <c r="B77" s="69"/>
      <c r="C77" s="53"/>
      <c r="D77" s="53"/>
      <c r="E77" s="53"/>
      <c r="F77" s="53"/>
      <c r="G77" s="53"/>
      <c r="H77" s="53"/>
      <c r="I77" s="53"/>
      <c r="K77" s="88"/>
      <c r="L77" s="88"/>
      <c r="M77" s="88"/>
      <c r="N77" s="88"/>
    </row>
    <row r="78" spans="1:14" s="39" customFormat="1" ht="7.5" customHeight="1">
      <c r="A78" s="56" t="s">
        <v>51</v>
      </c>
      <c r="B78" s="69" t="s">
        <v>52</v>
      </c>
      <c r="C78" s="53">
        <v>49127</v>
      </c>
      <c r="D78" s="53">
        <v>166977</v>
      </c>
      <c r="E78" s="53">
        <v>77963</v>
      </c>
      <c r="F78" s="53">
        <v>129960</v>
      </c>
      <c r="G78" s="53">
        <v>54180</v>
      </c>
      <c r="H78" s="53">
        <v>14993</v>
      </c>
      <c r="I78" s="53">
        <v>8130</v>
      </c>
      <c r="K78" s="88"/>
      <c r="L78" s="88"/>
      <c r="M78" s="88"/>
      <c r="N78" s="88"/>
    </row>
    <row r="79" spans="1:14" s="39" customFormat="1" ht="7.5" customHeight="1">
      <c r="A79" s="56" t="s">
        <v>53</v>
      </c>
      <c r="B79" s="69" t="s">
        <v>54</v>
      </c>
      <c r="C79" s="53">
        <v>49127</v>
      </c>
      <c r="D79" s="53">
        <v>166977</v>
      </c>
      <c r="E79" s="53">
        <v>77963</v>
      </c>
      <c r="F79" s="53">
        <v>129960</v>
      </c>
      <c r="G79" s="53">
        <v>54180</v>
      </c>
      <c r="H79" s="53">
        <v>14993</v>
      </c>
      <c r="I79" s="53">
        <v>8130</v>
      </c>
      <c r="K79" s="88"/>
      <c r="L79" s="88"/>
      <c r="M79" s="88"/>
      <c r="N79" s="88"/>
    </row>
    <row r="80" spans="1:9" s="39" customFormat="1" ht="7.5" customHeight="1">
      <c r="A80" s="56" t="s">
        <v>55</v>
      </c>
      <c r="B80" s="68" t="s">
        <v>56</v>
      </c>
      <c r="C80" s="53">
        <v>49127</v>
      </c>
      <c r="D80" s="53">
        <v>166977</v>
      </c>
      <c r="E80" s="53">
        <v>77963</v>
      </c>
      <c r="F80" s="53">
        <v>129960</v>
      </c>
      <c r="G80" s="53">
        <v>54180</v>
      </c>
      <c r="H80" s="53">
        <v>14993</v>
      </c>
      <c r="I80" s="53">
        <v>8130</v>
      </c>
    </row>
    <row r="81" spans="1:9" s="39" customFormat="1" ht="7.5" customHeight="1">
      <c r="A81" s="56" t="s">
        <v>57</v>
      </c>
      <c r="B81" s="68" t="s">
        <v>58</v>
      </c>
      <c r="C81" s="53">
        <v>49127</v>
      </c>
      <c r="D81" s="53">
        <v>166977</v>
      </c>
      <c r="E81" s="53">
        <v>77963</v>
      </c>
      <c r="F81" s="53">
        <v>129960</v>
      </c>
      <c r="G81" s="53">
        <v>54180</v>
      </c>
      <c r="H81" s="53">
        <v>14993</v>
      </c>
      <c r="I81" s="53">
        <v>8130</v>
      </c>
    </row>
    <row r="82" spans="1:9" s="39" customFormat="1" ht="2.25" customHeight="1">
      <c r="A82" s="56"/>
      <c r="B82" s="69"/>
      <c r="C82" s="53"/>
      <c r="D82" s="53"/>
      <c r="E82" s="53"/>
      <c r="F82" s="53"/>
      <c r="G82" s="53"/>
      <c r="H82" s="53"/>
      <c r="I82" s="53"/>
    </row>
    <row r="83" spans="1:9" s="39" customFormat="1" ht="7.5" customHeight="1">
      <c r="A83" s="56" t="s">
        <v>59</v>
      </c>
      <c r="B83" s="68" t="s">
        <v>60</v>
      </c>
      <c r="C83" s="53">
        <v>49127</v>
      </c>
      <c r="D83" s="53">
        <v>166977</v>
      </c>
      <c r="E83" s="53">
        <v>77963</v>
      </c>
      <c r="F83" s="53">
        <v>129960</v>
      </c>
      <c r="G83" s="53">
        <v>54180</v>
      </c>
      <c r="H83" s="53">
        <v>14993</v>
      </c>
      <c r="I83" s="53">
        <v>8130</v>
      </c>
    </row>
    <row r="84" spans="1:9" s="39" customFormat="1" ht="7.5" customHeight="1">
      <c r="A84" s="56" t="s">
        <v>61</v>
      </c>
      <c r="B84" s="68" t="s">
        <v>62</v>
      </c>
      <c r="C84" s="53">
        <v>49127</v>
      </c>
      <c r="D84" s="53">
        <v>166977</v>
      </c>
      <c r="E84" s="53">
        <v>77963</v>
      </c>
      <c r="F84" s="53">
        <v>129960</v>
      </c>
      <c r="G84" s="53">
        <v>54180</v>
      </c>
      <c r="H84" s="53">
        <v>14993</v>
      </c>
      <c r="I84" s="53">
        <v>8130</v>
      </c>
    </row>
    <row r="85" spans="1:9" s="39" customFormat="1" ht="7.5" customHeight="1">
      <c r="A85" s="56" t="s">
        <v>63</v>
      </c>
      <c r="B85" s="68" t="s">
        <v>64</v>
      </c>
      <c r="C85" s="53">
        <v>49127</v>
      </c>
      <c r="D85" s="53">
        <v>166977</v>
      </c>
      <c r="E85" s="53">
        <v>77963</v>
      </c>
      <c r="F85" s="53">
        <v>129960</v>
      </c>
      <c r="G85" s="53">
        <v>54180</v>
      </c>
      <c r="H85" s="53">
        <v>14993</v>
      </c>
      <c r="I85" s="53">
        <v>8130</v>
      </c>
    </row>
    <row r="86" spans="1:9" s="17" customFormat="1" ht="7.5" customHeight="1">
      <c r="A86" s="56" t="s">
        <v>65</v>
      </c>
      <c r="B86" s="68" t="s">
        <v>66</v>
      </c>
      <c r="C86" s="53">
        <v>49127</v>
      </c>
      <c r="D86" s="53">
        <v>166977</v>
      </c>
      <c r="E86" s="53">
        <v>77963</v>
      </c>
      <c r="F86" s="53">
        <v>129960</v>
      </c>
      <c r="G86" s="53">
        <v>54180</v>
      </c>
      <c r="H86" s="53">
        <v>14993</v>
      </c>
      <c r="I86" s="53">
        <v>8130</v>
      </c>
    </row>
    <row r="87" spans="1:20" s="17" customFormat="1" ht="3" customHeight="1">
      <c r="A87" s="70"/>
      <c r="B87" s="71"/>
      <c r="C87" s="92"/>
      <c r="D87" s="93"/>
      <c r="E87" s="93"/>
      <c r="F87" s="93"/>
      <c r="G87" s="93"/>
      <c r="H87" s="93"/>
      <c r="I87" s="93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9" s="17" customFormat="1" ht="11.25">
      <c r="A88" s="39" t="s">
        <v>140</v>
      </c>
      <c r="B88" s="39"/>
      <c r="C88" s="39"/>
      <c r="D88" s="39"/>
      <c r="E88" s="39"/>
      <c r="F88" s="39"/>
      <c r="G88" s="39"/>
      <c r="H88" s="39"/>
      <c r="I88" s="39"/>
    </row>
    <row r="89" spans="1:9" s="17" customFormat="1" ht="11.25">
      <c r="A89" s="39"/>
      <c r="B89" s="39"/>
      <c r="C89" s="39"/>
      <c r="D89" s="39"/>
      <c r="E89" s="39"/>
      <c r="F89" s="39"/>
      <c r="G89" s="39"/>
      <c r="H89" s="39"/>
      <c r="I89" s="39"/>
    </row>
    <row r="90" spans="1:9" s="17" customFormat="1" ht="11.25">
      <c r="A90" s="39"/>
      <c r="B90" s="39"/>
      <c r="C90" s="39"/>
      <c r="D90" s="39"/>
      <c r="E90" s="39"/>
      <c r="F90" s="39"/>
      <c r="G90" s="39"/>
      <c r="H90" s="39"/>
      <c r="I90" s="39"/>
    </row>
    <row r="91" s="17" customFormat="1" ht="11.25"/>
    <row r="92" s="17" customFormat="1" ht="11.25"/>
    <row r="93" s="17" customFormat="1" ht="11.25"/>
    <row r="94" s="17" customFormat="1" ht="11.25"/>
    <row r="95" s="17" customFormat="1" ht="11.25"/>
    <row r="96" spans="3:20" s="94" customFormat="1" ht="11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3:20" s="94" customFormat="1" ht="11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ht="15.75">
      <c r="A98" s="94"/>
      <c r="B98" s="94"/>
      <c r="C98" s="17"/>
      <c r="D98" s="95"/>
      <c r="E98" s="95"/>
      <c r="F98" s="95"/>
      <c r="G98" s="95"/>
      <c r="H98" s="95"/>
      <c r="I98" s="95"/>
      <c r="J98" s="95"/>
      <c r="K98" s="17"/>
      <c r="L98" s="17"/>
      <c r="M98" s="17"/>
      <c r="N98" s="17"/>
      <c r="O98" s="17"/>
      <c r="P98" s="17"/>
      <c r="Q98" s="17"/>
      <c r="R98" s="95"/>
      <c r="S98" s="95"/>
      <c r="T98" s="95"/>
    </row>
    <row r="99" spans="1:20" ht="15.75">
      <c r="A99" s="94"/>
      <c r="B99" s="94"/>
      <c r="C99" s="95"/>
      <c r="D99" s="95"/>
      <c r="E99" s="95"/>
      <c r="F99" s="95"/>
      <c r="G99" s="95"/>
      <c r="H99" s="95"/>
      <c r="I99" s="95"/>
      <c r="J99" s="95"/>
      <c r="K99" s="17"/>
      <c r="L99" s="17"/>
      <c r="M99" s="17"/>
      <c r="N99" s="17"/>
      <c r="O99" s="95"/>
      <c r="P99" s="95"/>
      <c r="Q99" s="95"/>
      <c r="R99" s="95"/>
      <c r="S99" s="95"/>
      <c r="T99" s="95"/>
    </row>
    <row r="100" spans="1:20" ht="15.75">
      <c r="A100" s="94"/>
      <c r="B100" s="94"/>
      <c r="C100" s="95"/>
      <c r="D100" s="95"/>
      <c r="E100" s="95"/>
      <c r="F100" s="95"/>
      <c r="G100" s="95"/>
      <c r="H100" s="95"/>
      <c r="I100" s="95"/>
      <c r="J100" s="95"/>
      <c r="K100" s="17"/>
      <c r="L100" s="17"/>
      <c r="M100" s="17"/>
      <c r="N100" s="17"/>
      <c r="O100" s="95"/>
      <c r="P100" s="95"/>
      <c r="Q100" s="95"/>
      <c r="R100" s="95"/>
      <c r="S100" s="95"/>
      <c r="T100" s="95"/>
    </row>
    <row r="101" spans="3:20" ht="15.75"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</row>
    <row r="102" spans="3:20" ht="15.75"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</row>
    <row r="103" spans="3:20" ht="15.75"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</row>
    <row r="104" spans="3:20" ht="15.75"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</row>
    <row r="105" spans="3:20" ht="15.75"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</row>
    <row r="106" spans="3:20" ht="15.75"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</row>
    <row r="107" spans="3:20" ht="15.75"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</row>
    <row r="108" spans="3:20" ht="15.75"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</row>
    <row r="109" spans="3:20" ht="15.75"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</row>
    <row r="110" spans="3:20" ht="15.75"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</row>
    <row r="111" spans="3:20" ht="15.75"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</row>
    <row r="112" spans="3:20" ht="15.75"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</row>
    <row r="113" spans="3:20" ht="15.75"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</row>
    <row r="114" spans="3:20" ht="15.75"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</row>
    <row r="115" spans="3:20" ht="15.75"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</row>
    <row r="116" spans="3:20" ht="15.75"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</row>
    <row r="117" spans="3:20" ht="15.75"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</row>
    <row r="118" spans="3:20" ht="15.75"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</row>
    <row r="119" spans="3:20" ht="15.75"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</row>
    <row r="120" spans="3:20" ht="15.75"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</row>
    <row r="121" spans="3:20" ht="15.75"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</row>
    <row r="122" spans="3:20" ht="15.75"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</row>
    <row r="123" spans="3:20" ht="15.75"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</row>
    <row r="124" spans="3:20" ht="15.75"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</row>
    <row r="125" spans="3:20" ht="15.75"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</row>
    <row r="126" spans="3:20" ht="15.75"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</row>
    <row r="127" spans="3:20" ht="15.75"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</row>
    <row r="128" spans="3:20" ht="15.75"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</row>
    <row r="129" spans="3:20" ht="15.75"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</row>
    <row r="130" spans="3:20" ht="15.75"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</row>
    <row r="131" spans="3:20" ht="15.75"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</row>
    <row r="132" spans="3:20" ht="15.75"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</row>
    <row r="133" spans="3:20" ht="15.75"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</row>
    <row r="134" spans="3:20" ht="15.75"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</row>
    <row r="135" spans="3:20" ht="15.75"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</row>
    <row r="136" spans="3:20" ht="15.75"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</row>
    <row r="137" spans="3:20" ht="15.75"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</row>
    <row r="138" spans="3:20" ht="15.75"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</row>
    <row r="139" spans="3:20" ht="15.75"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</row>
    <row r="140" spans="3:20" ht="15.75"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</row>
    <row r="141" spans="3:20" ht="15.75"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</row>
    <row r="142" spans="3:20" ht="15.75"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</row>
    <row r="143" spans="3:20" ht="15.75"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</row>
    <row r="144" spans="3:20" ht="15.75"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</row>
    <row r="145" spans="3:20" ht="15.75"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</row>
    <row r="146" spans="3:20" ht="15.75"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</row>
    <row r="147" spans="3:20" ht="15.75"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</row>
    <row r="148" spans="3:20" ht="15.75"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</row>
    <row r="149" spans="3:20" ht="15.75"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</row>
    <row r="150" spans="3:20" ht="15.75"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</row>
    <row r="151" spans="3:20" ht="15.75"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</row>
    <row r="152" spans="3:20" ht="15.75"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</row>
    <row r="153" spans="3:20" ht="15.75"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</row>
    <row r="154" spans="3:20" ht="15.75"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</row>
    <row r="155" spans="3:20" ht="15.75"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</row>
    <row r="156" spans="3:20" ht="15.75"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</row>
    <row r="157" spans="3:20" ht="15.75"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</row>
    <row r="158" spans="3:20" ht="15.75"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</row>
    <row r="159" spans="3:20" ht="15.75"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</row>
    <row r="160" spans="3:20" ht="15.75"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</row>
    <row r="161" spans="3:20" ht="15.75"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</row>
    <row r="162" spans="3:20" ht="15.75"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</row>
    <row r="163" spans="3:20" ht="15.75"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</row>
    <row r="164" spans="3:20" ht="15.75"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</row>
    <row r="165" spans="3:20" ht="15.75"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</row>
    <row r="166" spans="3:20" ht="15.75"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</row>
    <row r="167" spans="3:20" ht="15.75"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</row>
    <row r="168" spans="3:20" ht="15.75"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</row>
    <row r="169" spans="3:20" ht="15.75"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</row>
  </sheetData>
  <mergeCells count="6">
    <mergeCell ref="C48:G48"/>
    <mergeCell ref="A2:I2"/>
    <mergeCell ref="K2:T2"/>
    <mergeCell ref="H46:I46"/>
    <mergeCell ref="C46:G46"/>
    <mergeCell ref="C47:G47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46"/>
  <sheetViews>
    <sheetView zoomScale="120" zoomScaleNormal="120" workbookViewId="0" topLeftCell="A1">
      <selection activeCell="A1" sqref="A1:IV1"/>
    </sheetView>
  </sheetViews>
  <sheetFormatPr defaultColWidth="8.796875" defaultRowHeight="15"/>
  <cols>
    <col min="1" max="1" width="1.59765625" style="2" customWidth="1"/>
    <col min="2" max="2" width="11.09765625" style="2" customWidth="1"/>
    <col min="3" max="3" width="10.59765625" style="2" customWidth="1"/>
    <col min="4" max="4" width="11.09765625" style="2" customWidth="1"/>
    <col min="5" max="6" width="11.19921875" style="2" customWidth="1"/>
    <col min="7" max="7" width="11.09765625" style="2" customWidth="1"/>
    <col min="8" max="8" width="11.19921875" style="2" customWidth="1"/>
    <col min="9" max="16384" width="9" style="2" customWidth="1"/>
  </cols>
  <sheetData>
    <row r="1" s="95" customFormat="1" ht="3.75" customHeight="1"/>
    <row r="2" spans="2:8" s="95" customFormat="1" ht="7.5" customHeight="1">
      <c r="B2" s="74" t="s">
        <v>150</v>
      </c>
      <c r="C2" s="74"/>
      <c r="D2" s="75"/>
      <c r="E2" s="97" t="s">
        <v>151</v>
      </c>
      <c r="F2" s="98"/>
      <c r="G2" s="99"/>
      <c r="H2" s="100" t="s">
        <v>152</v>
      </c>
    </row>
    <row r="3" spans="2:8" s="95" customFormat="1" ht="7.5" customHeight="1">
      <c r="B3" s="25" t="s">
        <v>141</v>
      </c>
      <c r="C3" s="21"/>
      <c r="D3" s="22"/>
      <c r="E3" s="21" t="s">
        <v>142</v>
      </c>
      <c r="F3" s="21"/>
      <c r="G3" s="22"/>
      <c r="H3" s="25" t="s">
        <v>143</v>
      </c>
    </row>
    <row r="4" spans="2:8" s="95" customFormat="1" ht="7.5" customHeight="1">
      <c r="B4" s="101" t="s">
        <v>153</v>
      </c>
      <c r="C4" s="102"/>
      <c r="D4" s="103"/>
      <c r="E4" s="18" t="s">
        <v>154</v>
      </c>
      <c r="F4" s="18" t="s">
        <v>155</v>
      </c>
      <c r="G4" s="18" t="s">
        <v>156</v>
      </c>
      <c r="H4" s="12"/>
    </row>
    <row r="5" spans="2:8" s="95" customFormat="1" ht="7.5" customHeight="1">
      <c r="B5" s="21" t="s">
        <v>144</v>
      </c>
      <c r="C5" s="29"/>
      <c r="D5" s="104"/>
      <c r="E5" s="24" t="s">
        <v>35</v>
      </c>
      <c r="F5" s="24" t="s">
        <v>145</v>
      </c>
      <c r="G5" s="24" t="s">
        <v>146</v>
      </c>
      <c r="H5" s="19" t="s">
        <v>102</v>
      </c>
    </row>
    <row r="6" spans="2:8" s="95" customFormat="1" ht="7.5" customHeight="1">
      <c r="B6" s="18" t="s">
        <v>157</v>
      </c>
      <c r="C6" s="26" t="s">
        <v>158</v>
      </c>
      <c r="D6" s="78" t="s">
        <v>159</v>
      </c>
      <c r="E6" s="18" t="s">
        <v>160</v>
      </c>
      <c r="F6" s="18" t="s">
        <v>160</v>
      </c>
      <c r="G6" s="18" t="s">
        <v>160</v>
      </c>
      <c r="H6" s="12" t="s">
        <v>15</v>
      </c>
    </row>
    <row r="7" spans="2:8" s="95" customFormat="1" ht="7.5" customHeight="1">
      <c r="B7" s="31" t="s">
        <v>73</v>
      </c>
      <c r="C7" s="32" t="s">
        <v>147</v>
      </c>
      <c r="D7" s="31" t="s">
        <v>148</v>
      </c>
      <c r="E7" s="31" t="s">
        <v>73</v>
      </c>
      <c r="F7" s="31" t="s">
        <v>73</v>
      </c>
      <c r="G7" s="31" t="s">
        <v>73</v>
      </c>
      <c r="H7" s="35" t="s">
        <v>28</v>
      </c>
    </row>
    <row r="8" spans="2:8" s="95" customFormat="1" ht="7.5" customHeight="1">
      <c r="B8" s="24" t="s">
        <v>75</v>
      </c>
      <c r="C8" s="37" t="s">
        <v>75</v>
      </c>
      <c r="D8" s="105"/>
      <c r="E8" s="24" t="s">
        <v>75</v>
      </c>
      <c r="F8" s="24" t="s">
        <v>75</v>
      </c>
      <c r="G8" s="24" t="s">
        <v>75</v>
      </c>
      <c r="H8" s="25" t="s">
        <v>37</v>
      </c>
    </row>
    <row r="9" spans="2:8" s="95" customFormat="1" ht="7.5" customHeight="1">
      <c r="B9" s="18" t="s">
        <v>132</v>
      </c>
      <c r="C9" s="18" t="s">
        <v>108</v>
      </c>
      <c r="D9" s="41" t="s">
        <v>108</v>
      </c>
      <c r="E9" s="18" t="s">
        <v>108</v>
      </c>
      <c r="F9" s="18" t="s">
        <v>108</v>
      </c>
      <c r="G9" s="18" t="s">
        <v>108</v>
      </c>
      <c r="H9" s="12" t="s">
        <v>78</v>
      </c>
    </row>
    <row r="10" spans="2:8" s="95" customFormat="1" ht="7.5" customHeight="1">
      <c r="B10" s="24" t="s">
        <v>109</v>
      </c>
      <c r="C10" s="24">
        <v>3</v>
      </c>
      <c r="D10" s="24" t="s">
        <v>41</v>
      </c>
      <c r="E10" s="24" t="s">
        <v>41</v>
      </c>
      <c r="F10" s="24" t="s">
        <v>41</v>
      </c>
      <c r="G10" s="24" t="s">
        <v>41</v>
      </c>
      <c r="H10" s="106"/>
    </row>
    <row r="11" spans="2:11" s="95" customFormat="1" ht="7.5" customHeight="1">
      <c r="B11" s="31">
        <v>3.6</v>
      </c>
      <c r="C11" s="107" t="s">
        <v>134</v>
      </c>
      <c r="D11" s="108"/>
      <c r="E11" s="31" t="s">
        <v>135</v>
      </c>
      <c r="F11" s="31" t="s">
        <v>135</v>
      </c>
      <c r="G11" s="31" t="s">
        <v>135</v>
      </c>
      <c r="H11" s="12"/>
      <c r="K11" s="109"/>
    </row>
    <row r="12" spans="2:8" s="95" customFormat="1" ht="7.5" customHeight="1">
      <c r="B12" s="31">
        <v>12</v>
      </c>
      <c r="C12" s="31" t="s">
        <v>76</v>
      </c>
      <c r="D12" s="110" t="s">
        <v>78</v>
      </c>
      <c r="E12" s="31">
        <v>12</v>
      </c>
      <c r="F12" s="31">
        <v>12</v>
      </c>
      <c r="G12" s="31">
        <v>12</v>
      </c>
      <c r="H12" s="12" t="s">
        <v>78</v>
      </c>
    </row>
    <row r="13" spans="2:8" s="95" customFormat="1" ht="7.5" customHeight="1">
      <c r="B13" s="24" t="s">
        <v>78</v>
      </c>
      <c r="C13" s="24" t="s">
        <v>77</v>
      </c>
      <c r="D13" s="111"/>
      <c r="E13" s="24" t="s">
        <v>78</v>
      </c>
      <c r="F13" s="24" t="s">
        <v>78</v>
      </c>
      <c r="G13" s="24" t="s">
        <v>78</v>
      </c>
      <c r="H13" s="106"/>
    </row>
    <row r="14" spans="2:8" s="95" customFormat="1" ht="7.5" customHeight="1">
      <c r="B14" s="18" t="s">
        <v>42</v>
      </c>
      <c r="C14" s="18" t="s">
        <v>42</v>
      </c>
      <c r="D14" s="18" t="s">
        <v>42</v>
      </c>
      <c r="E14" s="18" t="s">
        <v>42</v>
      </c>
      <c r="F14" s="18" t="s">
        <v>42</v>
      </c>
      <c r="G14" s="18" t="s">
        <v>42</v>
      </c>
      <c r="H14" s="19" t="s">
        <v>42</v>
      </c>
    </row>
    <row r="15" spans="2:8" s="95" customFormat="1" ht="7.5" customHeight="1">
      <c r="B15" s="49" t="s">
        <v>120</v>
      </c>
      <c r="C15" s="49" t="s">
        <v>120</v>
      </c>
      <c r="D15" s="49" t="s">
        <v>120</v>
      </c>
      <c r="E15" s="49" t="s">
        <v>120</v>
      </c>
      <c r="F15" s="49" t="s">
        <v>120</v>
      </c>
      <c r="G15" s="49" t="s">
        <v>120</v>
      </c>
      <c r="H15" s="51" t="s">
        <v>120</v>
      </c>
    </row>
    <row r="16" spans="2:8" s="17" customFormat="1" ht="3.75" customHeight="1">
      <c r="B16" s="73"/>
      <c r="C16" s="73"/>
      <c r="E16" s="73"/>
      <c r="F16" s="73"/>
      <c r="G16" s="112"/>
      <c r="H16" s="73"/>
    </row>
    <row r="17" spans="2:8" s="17" customFormat="1" ht="7.5" customHeight="1">
      <c r="B17" s="54">
        <v>7564</v>
      </c>
      <c r="C17" s="54">
        <v>6210</v>
      </c>
      <c r="D17" s="54">
        <v>9450</v>
      </c>
      <c r="E17" s="54">
        <v>8790</v>
      </c>
      <c r="F17" s="54">
        <v>7653</v>
      </c>
      <c r="G17" s="54">
        <v>7710</v>
      </c>
      <c r="H17" s="54">
        <v>1378</v>
      </c>
    </row>
    <row r="18" spans="2:8" s="17" customFormat="1" ht="7.5" customHeight="1">
      <c r="B18" s="54">
        <v>7834</v>
      </c>
      <c r="C18" s="54">
        <v>6291</v>
      </c>
      <c r="D18" s="54">
        <v>9720</v>
      </c>
      <c r="E18" s="54">
        <v>9180</v>
      </c>
      <c r="F18" s="54">
        <v>7710</v>
      </c>
      <c r="G18" s="54">
        <v>7860</v>
      </c>
      <c r="H18" s="54">
        <v>1378</v>
      </c>
    </row>
    <row r="19" spans="2:8" s="17" customFormat="1" ht="7.5" customHeight="1">
      <c r="B19" s="54">
        <v>7981</v>
      </c>
      <c r="C19" s="54">
        <v>6830</v>
      </c>
      <c r="D19" s="54">
        <v>9720</v>
      </c>
      <c r="E19" s="54">
        <v>9360</v>
      </c>
      <c r="F19" s="54">
        <v>7740</v>
      </c>
      <c r="G19" s="54">
        <v>7920</v>
      </c>
      <c r="H19" s="54">
        <v>1200</v>
      </c>
    </row>
    <row r="20" spans="2:8" s="17" customFormat="1" ht="7.5" customHeight="1">
      <c r="B20" s="54">
        <v>8884</v>
      </c>
      <c r="C20" s="54">
        <v>6800</v>
      </c>
      <c r="D20" s="54">
        <v>9720</v>
      </c>
      <c r="E20" s="54">
        <v>9360</v>
      </c>
      <c r="F20" s="54">
        <v>7740</v>
      </c>
      <c r="G20" s="54">
        <v>7920</v>
      </c>
      <c r="H20" s="54">
        <v>1200</v>
      </c>
    </row>
    <row r="21" spans="2:8" s="17" customFormat="1" ht="7.5" customHeight="1">
      <c r="B21" s="54">
        <v>8801.25</v>
      </c>
      <c r="C21" s="54">
        <v>6863</v>
      </c>
      <c r="D21" s="54">
        <v>9720</v>
      </c>
      <c r="E21" s="54">
        <v>9360</v>
      </c>
      <c r="F21" s="54">
        <v>7740</v>
      </c>
      <c r="G21" s="54">
        <v>7920</v>
      </c>
      <c r="H21" s="54">
        <v>1200</v>
      </c>
    </row>
    <row r="22" s="17" customFormat="1" ht="3" customHeight="1"/>
    <row r="23" spans="2:8" s="17" customFormat="1" ht="7.5" customHeight="1">
      <c r="B23" s="54">
        <v>9217.5</v>
      </c>
      <c r="C23" s="54">
        <v>6793</v>
      </c>
      <c r="D23" s="54">
        <v>9720</v>
      </c>
      <c r="E23" s="54">
        <v>9360</v>
      </c>
      <c r="F23" s="54">
        <v>7740</v>
      </c>
      <c r="G23" s="54">
        <v>7920</v>
      </c>
      <c r="H23" s="54">
        <v>1200</v>
      </c>
    </row>
    <row r="24" spans="2:8" s="17" customFormat="1" ht="7.5" customHeight="1">
      <c r="B24" s="54">
        <v>9175</v>
      </c>
      <c r="C24" s="54">
        <v>6963</v>
      </c>
      <c r="D24" s="54">
        <v>9720</v>
      </c>
      <c r="E24" s="54">
        <v>9360</v>
      </c>
      <c r="F24" s="54">
        <v>7435</v>
      </c>
      <c r="G24" s="54">
        <v>7588</v>
      </c>
      <c r="H24" s="54">
        <v>1546</v>
      </c>
    </row>
    <row r="25" spans="2:8" s="17" customFormat="1" ht="7.5" customHeight="1">
      <c r="B25" s="54">
        <v>9759</v>
      </c>
      <c r="C25" s="54">
        <v>6673</v>
      </c>
      <c r="D25" s="66">
        <v>9763</v>
      </c>
      <c r="E25" s="54">
        <v>9360</v>
      </c>
      <c r="F25" s="54">
        <v>7740</v>
      </c>
      <c r="G25" s="54">
        <v>7920</v>
      </c>
      <c r="H25" s="54">
        <v>1999</v>
      </c>
    </row>
    <row r="26" spans="2:9" s="95" customFormat="1" ht="7.5" customHeight="1">
      <c r="B26" s="54">
        <v>9852.166666666666</v>
      </c>
      <c r="C26" s="54">
        <v>6326</v>
      </c>
      <c r="D26" s="66">
        <v>9700.333333333334</v>
      </c>
      <c r="E26" s="54">
        <v>9360</v>
      </c>
      <c r="F26" s="54">
        <v>7740</v>
      </c>
      <c r="G26" s="54">
        <v>7920</v>
      </c>
      <c r="H26" s="54">
        <v>1900</v>
      </c>
      <c r="I26" s="17"/>
    </row>
    <row r="27" spans="2:9" s="113" customFormat="1" ht="7.5" customHeight="1">
      <c r="B27" s="61">
        <f>AVERAGE(B29:B42)</f>
        <v>8852.5</v>
      </c>
      <c r="C27" s="61">
        <f>AVERAGE(C29:C42)</f>
        <v>6602.916666666667</v>
      </c>
      <c r="D27" s="61">
        <f>IF(COUNT(D29:D42)&gt;0,SUM(D29:D32,D34:D37,D39:D42)/12,"-")</f>
        <v>9720</v>
      </c>
      <c r="E27" s="61">
        <f>AVERAGE(E29:E42)</f>
        <v>9360</v>
      </c>
      <c r="F27" s="61">
        <f>AVERAGE(F29:F42)</f>
        <v>7740</v>
      </c>
      <c r="G27" s="61">
        <f>AVERAGE(G29:G42)</f>
        <v>7920</v>
      </c>
      <c r="H27" s="61">
        <f>AVERAGE(H29:H42)</f>
        <v>2040.909090909091</v>
      </c>
      <c r="I27" s="64"/>
    </row>
    <row r="28" spans="2:9" s="95" customFormat="1" ht="2.25" customHeight="1">
      <c r="B28" s="66"/>
      <c r="C28" s="66"/>
      <c r="D28" s="23"/>
      <c r="E28" s="66"/>
      <c r="F28" s="66"/>
      <c r="G28" s="66"/>
      <c r="H28" s="66"/>
      <c r="I28" s="17"/>
    </row>
    <row r="29" spans="2:8" s="17" customFormat="1" ht="7.5" customHeight="1">
      <c r="B29" s="54">
        <v>8880</v>
      </c>
      <c r="C29" s="54">
        <v>6995</v>
      </c>
      <c r="D29" s="54">
        <v>9720</v>
      </c>
      <c r="E29" s="54">
        <v>9360</v>
      </c>
      <c r="F29" s="54">
        <v>7740</v>
      </c>
      <c r="G29" s="54">
        <v>7920</v>
      </c>
      <c r="H29" s="54">
        <v>1900</v>
      </c>
    </row>
    <row r="30" spans="2:8" s="17" customFormat="1" ht="7.5" customHeight="1">
      <c r="B30" s="54">
        <v>8880</v>
      </c>
      <c r="C30" s="54">
        <v>6995</v>
      </c>
      <c r="D30" s="54">
        <v>9720</v>
      </c>
      <c r="E30" s="54">
        <v>9360</v>
      </c>
      <c r="F30" s="54">
        <v>7740</v>
      </c>
      <c r="G30" s="54">
        <v>7920</v>
      </c>
      <c r="H30" s="54">
        <v>1900</v>
      </c>
    </row>
    <row r="31" spans="2:8" s="17" customFormat="1" ht="7.5" customHeight="1">
      <c r="B31" s="54">
        <v>8880</v>
      </c>
      <c r="C31" s="54">
        <v>6995</v>
      </c>
      <c r="D31" s="54">
        <v>9720</v>
      </c>
      <c r="E31" s="54">
        <v>9360</v>
      </c>
      <c r="F31" s="54">
        <v>7740</v>
      </c>
      <c r="G31" s="54">
        <v>7920</v>
      </c>
      <c r="H31" s="54">
        <v>2210</v>
      </c>
    </row>
    <row r="32" spans="2:8" s="17" customFormat="1" ht="7.5" customHeight="1">
      <c r="B32" s="54">
        <v>8880</v>
      </c>
      <c r="C32" s="54">
        <v>6995</v>
      </c>
      <c r="D32" s="54">
        <v>9720</v>
      </c>
      <c r="E32" s="54">
        <v>9360</v>
      </c>
      <c r="F32" s="54">
        <v>7740</v>
      </c>
      <c r="G32" s="54">
        <v>7920</v>
      </c>
      <c r="H32" s="54">
        <v>2210</v>
      </c>
    </row>
    <row r="33" spans="2:8" s="17" customFormat="1" ht="2.25" customHeight="1">
      <c r="B33" s="54"/>
      <c r="C33" s="54"/>
      <c r="D33" s="54"/>
      <c r="E33" s="54"/>
      <c r="F33" s="54"/>
      <c r="G33" s="54"/>
      <c r="H33" s="54"/>
    </row>
    <row r="34" spans="2:8" s="17" customFormat="1" ht="7.5" customHeight="1">
      <c r="B34" s="54">
        <v>8880</v>
      </c>
      <c r="C34" s="54">
        <v>6995</v>
      </c>
      <c r="D34" s="54">
        <v>9720</v>
      </c>
      <c r="E34" s="54">
        <v>9360</v>
      </c>
      <c r="F34" s="54">
        <v>7740</v>
      </c>
      <c r="G34" s="54">
        <v>7920</v>
      </c>
      <c r="H34" s="54">
        <v>2210</v>
      </c>
    </row>
    <row r="35" spans="2:8" s="17" customFormat="1" ht="7.5" customHeight="1">
      <c r="B35" s="54">
        <v>8880</v>
      </c>
      <c r="C35" s="54">
        <v>6995</v>
      </c>
      <c r="D35" s="54">
        <v>9720</v>
      </c>
      <c r="E35" s="54">
        <v>9360</v>
      </c>
      <c r="F35" s="54">
        <v>7740</v>
      </c>
      <c r="G35" s="54">
        <v>7920</v>
      </c>
      <c r="H35" s="54">
        <v>2210</v>
      </c>
    </row>
    <row r="36" spans="2:8" s="17" customFormat="1" ht="7.5" customHeight="1">
      <c r="B36" s="54">
        <v>8880</v>
      </c>
      <c r="C36" s="54">
        <v>6995</v>
      </c>
      <c r="D36" s="54">
        <v>9720</v>
      </c>
      <c r="E36" s="54">
        <v>9360</v>
      </c>
      <c r="F36" s="54">
        <v>7740</v>
      </c>
      <c r="G36" s="54">
        <v>7920</v>
      </c>
      <c r="H36" s="54">
        <v>2210</v>
      </c>
    </row>
    <row r="37" spans="2:8" s="94" customFormat="1" ht="7.5" customHeight="1">
      <c r="B37" s="54">
        <v>9270</v>
      </c>
      <c r="C37" s="54">
        <v>6970</v>
      </c>
      <c r="D37" s="54">
        <v>9720</v>
      </c>
      <c r="E37" s="54">
        <v>9360</v>
      </c>
      <c r="F37" s="54">
        <v>7740</v>
      </c>
      <c r="G37" s="54">
        <v>7920</v>
      </c>
      <c r="H37" s="54" t="s">
        <v>78</v>
      </c>
    </row>
    <row r="38" spans="2:8" s="94" customFormat="1" ht="2.25" customHeight="1">
      <c r="B38" s="54"/>
      <c r="C38" s="54"/>
      <c r="D38" s="54"/>
      <c r="E38" s="54"/>
      <c r="F38" s="54"/>
      <c r="G38" s="54"/>
      <c r="H38" s="54"/>
    </row>
    <row r="39" spans="2:8" s="94" customFormat="1" ht="7.5" customHeight="1">
      <c r="B39" s="54">
        <v>8700</v>
      </c>
      <c r="C39" s="54">
        <v>5825</v>
      </c>
      <c r="D39" s="54">
        <v>9720</v>
      </c>
      <c r="E39" s="54">
        <v>9360</v>
      </c>
      <c r="F39" s="54">
        <v>7740</v>
      </c>
      <c r="G39" s="54">
        <v>7920</v>
      </c>
      <c r="H39" s="54">
        <v>1900</v>
      </c>
    </row>
    <row r="40" spans="2:8" s="94" customFormat="1" ht="7.5" customHeight="1">
      <c r="B40" s="54">
        <v>8700</v>
      </c>
      <c r="C40" s="54">
        <v>5825</v>
      </c>
      <c r="D40" s="54">
        <v>9720</v>
      </c>
      <c r="E40" s="54">
        <v>9360</v>
      </c>
      <c r="F40" s="54">
        <v>7740</v>
      </c>
      <c r="G40" s="54">
        <v>7920</v>
      </c>
      <c r="H40" s="54">
        <v>1900</v>
      </c>
    </row>
    <row r="41" spans="2:8" s="94" customFormat="1" ht="7.5" customHeight="1">
      <c r="B41" s="54">
        <v>8700</v>
      </c>
      <c r="C41" s="54">
        <v>5825</v>
      </c>
      <c r="D41" s="54">
        <v>9720</v>
      </c>
      <c r="E41" s="54">
        <v>9360</v>
      </c>
      <c r="F41" s="54">
        <v>7740</v>
      </c>
      <c r="G41" s="54">
        <v>7920</v>
      </c>
      <c r="H41" s="54">
        <v>1900</v>
      </c>
    </row>
    <row r="42" spans="2:8" s="94" customFormat="1" ht="7.5" customHeight="1">
      <c r="B42" s="54">
        <v>8700</v>
      </c>
      <c r="C42" s="54">
        <v>5825</v>
      </c>
      <c r="D42" s="54">
        <v>9720</v>
      </c>
      <c r="E42" s="54">
        <v>9360</v>
      </c>
      <c r="F42" s="54">
        <v>7740</v>
      </c>
      <c r="G42" s="54">
        <v>7920</v>
      </c>
      <c r="H42" s="54">
        <v>1900</v>
      </c>
    </row>
    <row r="43" spans="2:25" s="94" customFormat="1" ht="3" customHeight="1">
      <c r="B43" s="114"/>
      <c r="C43" s="114"/>
      <c r="D43" s="115"/>
      <c r="E43" s="114"/>
      <c r="F43" s="114"/>
      <c r="G43" s="116"/>
      <c r="H43" s="117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="94" customFormat="1" ht="11.25">
      <c r="B44" s="119" t="s">
        <v>149</v>
      </c>
    </row>
    <row r="45" s="94" customFormat="1" ht="11.25"/>
    <row r="46" s="94" customFormat="1" ht="11.25">
      <c r="H46" s="54"/>
    </row>
    <row r="47" s="94" customFormat="1" ht="11.25"/>
    <row r="48" s="94" customFormat="1" ht="11.25"/>
  </sheetData>
  <printOptions/>
  <pageMargins left="1.3385826771653544" right="1.7716535433070868" top="0.9055118110236221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Fany</cp:lastModifiedBy>
  <dcterms:created xsi:type="dcterms:W3CDTF">2002-07-08T01:49:32Z</dcterms:created>
  <dcterms:modified xsi:type="dcterms:W3CDTF">2002-07-08T08:32:30Z</dcterms:modified>
  <cp:category/>
  <cp:version/>
  <cp:contentType/>
  <cp:contentStatus/>
</cp:coreProperties>
</file>