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稻穀輔導收購" sheetId="1" r:id="rId1"/>
  </sheets>
  <definedNames>
    <definedName name="_xlnm.Print_Area" localSheetId="0">'稻穀輔導收購'!$A$1:$R$57</definedName>
  </definedNames>
  <calcPr fullCalcOnLoad="1"/>
</workbook>
</file>

<file path=xl/sharedStrings.xml><?xml version="1.0" encoding="utf-8"?>
<sst xmlns="http://schemas.openxmlformats.org/spreadsheetml/2006/main" count="117" uniqueCount="95">
  <si>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</si>
  <si>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</si>
  <si>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</si>
  <si>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</si>
  <si>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</si>
  <si>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</si>
  <si>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</si>
  <si>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</si>
  <si>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</si>
  <si>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>臺        北        市</t>
  </si>
  <si>
    <t xml:space="preserve"> Taipei Municipality</t>
  </si>
  <si>
    <t>高        雄        市</t>
  </si>
  <si>
    <t xml:space="preserve"> Kaohsiung Municipality</t>
  </si>
  <si>
    <t>臺   灣   省   合   計</t>
  </si>
  <si>
    <t xml:space="preserve">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</si>
  <si>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</si>
  <si>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</si>
  <si>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</si>
  <si>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</si>
  <si>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</si>
  <si>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</si>
  <si>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</si>
  <si>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</si>
  <si>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</si>
  <si>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</si>
  <si>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</si>
  <si>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</si>
  <si>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</si>
  <si>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</si>
  <si>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</si>
  <si>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</si>
  <si>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</si>
  <si>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</si>
  <si>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</si>
  <si>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</si>
  <si>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</si>
  <si>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</si>
  <si>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</si>
  <si>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</si>
  <si>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</si>
  <si>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</si>
  <si>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</si>
  <si>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</si>
  <si>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</si>
  <si>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</si>
  <si>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</si>
  <si>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</si>
  <si>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</si>
  <si>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</si>
  <si>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</si>
  <si>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</si>
  <si>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</si>
  <si>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</si>
  <si>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</si>
  <si>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</si>
  <si>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</si>
  <si>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</si>
  <si>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 252     90</t>
    </r>
    <r>
      <rPr>
        <sz val="8"/>
        <rFont val="標楷體"/>
        <family val="4"/>
      </rPr>
      <t>年農業統計年報</t>
    </r>
  </si>
  <si>
    <t xml:space="preserve">AG. STATIISTICS YEARBOOK 2001     253   </t>
  </si>
  <si>
    <r>
      <t xml:space="preserve">1.  </t>
    </r>
    <r>
      <rPr>
        <sz val="14"/>
        <rFont val="標楷體"/>
        <family val="4"/>
      </rPr>
      <t>稻穀收購數量與價格</t>
    </r>
  </si>
  <si>
    <t>1.  Quantity and Prices of Paddy Purchased</t>
  </si>
  <si>
    <r>
      <t>(2)</t>
    </r>
    <r>
      <rPr>
        <sz val="10"/>
        <rFont val="標楷體"/>
        <family val="4"/>
      </rPr>
      <t>輔導收購</t>
    </r>
  </si>
  <si>
    <t xml:space="preserve">(2)The Purchase under Guidance 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</si>
  <si>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</si>
  <si>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數                           量(公噸)</t>
  </si>
  <si>
    <t>Quantity(m.t.)</t>
  </si>
  <si>
    <r>
      <t>價格(元/公斤)</t>
    </r>
    <r>
      <rPr>
        <sz val="8"/>
        <rFont val="Times New Roman"/>
        <family val="1"/>
      </rPr>
      <t>Prices(N.T.$/kg)</t>
    </r>
  </si>
  <si>
    <t>Year, District</t>
  </si>
  <si>
    <r>
      <t>梗      稻(蓬萊)</t>
    </r>
    <r>
      <rPr>
        <sz val="8"/>
        <rFont val="Times New Roman"/>
        <family val="1"/>
      </rPr>
      <t>Japonica Rice</t>
    </r>
  </si>
  <si>
    <t>硬秈稻</t>
  </si>
  <si>
    <r>
      <t>(在來)</t>
    </r>
    <r>
      <rPr>
        <sz val="7.5"/>
        <rFont val="Times New Roman"/>
        <family val="1"/>
      </rPr>
      <t>India Rice</t>
    </r>
  </si>
  <si>
    <r>
      <t>軟秈稻(秈稻)</t>
    </r>
    <r>
      <rPr>
        <sz val="8"/>
        <rFont val="Times New Roman"/>
        <family val="1"/>
      </rPr>
      <t>India Rice (long)</t>
    </r>
  </si>
  <si>
    <t>梗稻</t>
  </si>
  <si>
    <t>軟秈稻</t>
  </si>
  <si>
    <t>合計</t>
  </si>
  <si>
    <t>第一期</t>
  </si>
  <si>
    <t>第二期</t>
  </si>
  <si>
    <t>小計</t>
  </si>
  <si>
    <t>(蓬萊)</t>
  </si>
  <si>
    <t>(在來)</t>
  </si>
  <si>
    <t>(秈稻)</t>
  </si>
  <si>
    <t>Total</t>
  </si>
  <si>
    <t>1st Crop</t>
  </si>
  <si>
    <t>2nd Crop</t>
  </si>
  <si>
    <t>Sub-total</t>
  </si>
  <si>
    <t>Japonica Rice</t>
  </si>
  <si>
    <t>India
 Rice</t>
  </si>
  <si>
    <t>India Rice (long)</t>
  </si>
  <si>
    <t>---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</si>
  <si>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</si>
  <si>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 xml:space="preserve">               2001</t>
  </si>
  <si>
    <t xml:space="preserve">   註：目前價格係自民國82年二期開始調整。</t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</si>
  <si>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The Price of present is adjusted from 1993 2nd Crop. </t>
    </r>
  </si>
  <si>
    <t xml:space="preserve">   資料來源 : 臺灣糧食統計要覽、行政院農業委員會農糧處。</t>
  </si>
  <si>
    <r>
      <t xml:space="preserve">   Source : Taiwan Food Statistics Book</t>
    </r>
    <r>
      <rPr>
        <sz val="8"/>
        <rFont val="細明體"/>
        <family val="3"/>
      </rPr>
      <t>、</t>
    </r>
    <r>
      <rPr>
        <sz val="8"/>
        <rFont val="Times New Roman"/>
        <family val="1"/>
      </rPr>
      <t>Food and Agriculture Department, COA, Executive Yuan.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</si>
</sst>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\ ###\ ##0;\-#\ ###\ ###;\-"/>
    <numFmt numFmtId="185" formatCode="#.0\ ###\ ##0;\-#.0\ ###\ ###;\-"/>
    <numFmt numFmtId="186" formatCode="0.00_);[Red]\(0.00\)"/>
    <numFmt numFmtId="187" formatCode="#,##0.00;\-#,##0.00;&quot;-&quot;"/>
    <numFmt numFmtId="188" formatCode="#.0\ ###\ ##0"/>
    <numFmt numFmtId="189" formatCode="#.00\ ###\ ##0"/>
    <numFmt numFmtId="190" formatCode="0.00000000_);[Red]\(0.00000000\)"/>
    <numFmt numFmtId="191" formatCode="0.0"/>
    <numFmt numFmtId="192" formatCode="0.000"/>
    <numFmt numFmtId="193" formatCode="#.00\ ###\ ##0;\-#.00\ ###\ ###;\-"/>
    <numFmt numFmtId="194" formatCode="#.000\ ###\ ##0;\-#.000\ ###\ ###;\-"/>
    <numFmt numFmtId="195" formatCode="0.000_);[Red]\(0.000\)"/>
    <numFmt numFmtId="196" formatCode="0.00_ "/>
    <numFmt numFmtId="197" formatCode="#,##0.00_ "/>
    <numFmt numFmtId="198" formatCode="#.\ ###\ ##0;\-#.\ ###\ ###;\-"/>
    <numFmt numFmtId="199" formatCode="#.0000\ ###\ ##0;\-#.0000\ ###\ ###;\-"/>
    <numFmt numFmtId="200" formatCode="0_);[Red]\(0\)"/>
    <numFmt numFmtId="201" formatCode="0.0_);[Red]\(0.0\)"/>
    <numFmt numFmtId="202" formatCode="#,##0.00_);\(\-#,##0.00\)"/>
    <numFmt numFmtId="203" formatCode="#,##0.0_);\(\-#,##0.0\)"/>
    <numFmt numFmtId="204" formatCode="#,##0_);\(\-#,##0\)"/>
    <numFmt numFmtId="205" formatCode="#\ ###\ ###.00"/>
    <numFmt numFmtId="206" formatCode="0.0000"/>
    <numFmt numFmtId="207" formatCode="#\ ###\ ###.0"/>
  </numFmts>
  <fonts count="20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7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18" applyFont="1" applyAlignment="1" applyProtection="1" quotePrefix="1">
      <alignment horizontal="left" vertical="center"/>
      <protection locked="0"/>
    </xf>
    <xf numFmtId="0" fontId="8" fillId="0" borderId="0" xfId="18" applyFont="1" applyAlignment="1">
      <alignment vertical="center"/>
      <protection/>
    </xf>
    <xf numFmtId="0" fontId="6" fillId="0" borderId="0" xfId="18" applyFont="1" applyAlignment="1" applyProtection="1" quotePrefix="1">
      <alignment horizontal="right" vertical="center"/>
      <protection locked="0"/>
    </xf>
    <xf numFmtId="0" fontId="10" fillId="0" borderId="0" xfId="18" applyFont="1" applyAlignment="1" quotePrefix="1">
      <alignment horizontal="center" vertical="top"/>
      <protection/>
    </xf>
    <xf numFmtId="0" fontId="10" fillId="0" borderId="0" xfId="18" applyFont="1" applyAlignment="1" quotePrefix="1">
      <alignment horizontal="center" vertical="top"/>
      <protection/>
    </xf>
    <xf numFmtId="0" fontId="10" fillId="0" borderId="0" xfId="18" applyFont="1" applyAlignment="1">
      <alignment vertical="top"/>
      <protection/>
    </xf>
    <xf numFmtId="0" fontId="10" fillId="0" borderId="0" xfId="18" applyFont="1" applyAlignment="1">
      <alignment horizontal="center" vertical="top"/>
      <protection/>
    </xf>
    <xf numFmtId="0" fontId="12" fillId="0" borderId="0" xfId="18" applyFont="1" applyAlignment="1" quotePrefix="1">
      <alignment horizontal="center" wrapText="1"/>
      <protection/>
    </xf>
    <xf numFmtId="0" fontId="12" fillId="0" borderId="0" xfId="18" applyFont="1" applyAlignment="1" quotePrefix="1">
      <alignment horizontal="center" vertical="center" wrapText="1"/>
      <protection/>
    </xf>
    <xf numFmtId="0" fontId="12" fillId="0" borderId="0" xfId="18" applyFont="1" applyAlignment="1">
      <alignment vertical="center"/>
      <protection/>
    </xf>
    <xf numFmtId="0" fontId="6" fillId="0" borderId="1" xfId="18" applyFont="1" applyBorder="1" applyAlignment="1">
      <alignment vertical="center"/>
      <protection/>
    </xf>
    <xf numFmtId="0" fontId="6" fillId="0" borderId="0" xfId="18" applyFont="1" applyBorder="1" applyAlignment="1">
      <alignment vertical="center"/>
      <protection/>
    </xf>
    <xf numFmtId="0" fontId="6" fillId="0" borderId="0" xfId="18" applyFont="1" applyAlignment="1">
      <alignment vertical="center"/>
      <protection/>
    </xf>
    <xf numFmtId="0" fontId="5" fillId="0" borderId="2" xfId="18" applyFont="1" applyBorder="1" applyAlignment="1" quotePrefix="1">
      <alignment horizontal="center" vertical="center"/>
      <protection/>
    </xf>
    <xf numFmtId="0" fontId="5" fillId="0" borderId="3" xfId="18" applyFont="1" applyBorder="1" applyAlignment="1" quotePrefix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distributed" vertical="center"/>
      <protection/>
    </xf>
    <xf numFmtId="0" fontId="8" fillId="0" borderId="6" xfId="18" applyFont="1" applyBorder="1" applyAlignment="1" quotePrefix="1">
      <alignment horizontal="center" vertical="center"/>
      <protection/>
    </xf>
    <xf numFmtId="0" fontId="8" fillId="0" borderId="4" xfId="18" applyFont="1" applyBorder="1" applyAlignment="1" quotePrefix="1">
      <alignment horizontal="center" vertical="center"/>
      <protection/>
    </xf>
    <xf numFmtId="0" fontId="5" fillId="0" borderId="4" xfId="18" applyFont="1" applyBorder="1" applyAlignment="1" quotePrefix="1">
      <alignment horizontal="center" vertical="center"/>
      <protection/>
    </xf>
    <xf numFmtId="0" fontId="5" fillId="0" borderId="7" xfId="18" applyFont="1" applyBorder="1" applyAlignment="1">
      <alignment horizontal="center" vertical="center"/>
      <protection/>
    </xf>
    <xf numFmtId="0" fontId="8" fillId="0" borderId="8" xfId="18" applyFont="1" applyBorder="1" applyAlignment="1" quotePrefix="1">
      <alignment horizontal="center" vertical="center"/>
      <protection/>
    </xf>
    <xf numFmtId="0" fontId="8" fillId="0" borderId="9" xfId="18" applyFont="1" applyBorder="1" applyAlignment="1" quotePrefix="1">
      <alignment horizontal="center" vertical="center"/>
      <protection/>
    </xf>
    <xf numFmtId="0" fontId="5" fillId="0" borderId="10" xfId="18" applyFont="1" applyBorder="1" applyAlignment="1">
      <alignment horizontal="center"/>
      <protection/>
    </xf>
    <xf numFmtId="0" fontId="5" fillId="0" borderId="11" xfId="18" applyFont="1" applyBorder="1" applyAlignment="1">
      <alignment horizontal="center"/>
      <protection/>
    </xf>
    <xf numFmtId="0" fontId="5" fillId="0" borderId="12" xfId="18" applyFont="1" applyBorder="1" applyAlignment="1" quotePrefix="1">
      <alignment horizontal="center" vertical="center"/>
      <protection/>
    </xf>
    <xf numFmtId="0" fontId="5" fillId="0" borderId="13" xfId="18" applyFont="1" applyBorder="1" applyAlignment="1">
      <alignment horizontal="distributed" vertical="center"/>
      <protection/>
    </xf>
    <xf numFmtId="0" fontId="13" fillId="0" borderId="0" xfId="18" applyFont="1" applyBorder="1" applyAlignment="1">
      <alignment horizontal="distributed" vertical="center"/>
      <protection/>
    </xf>
    <xf numFmtId="0" fontId="5" fillId="0" borderId="14" xfId="18" applyFont="1" applyBorder="1" applyAlignment="1" quotePrefix="1">
      <alignment horizontal="center" vertical="center"/>
      <protection/>
    </xf>
    <xf numFmtId="0" fontId="13" fillId="0" borderId="12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horizontal="distributed" vertical="center"/>
      <protection/>
    </xf>
    <xf numFmtId="0" fontId="5" fillId="0" borderId="11" xfId="18" applyFont="1" applyBorder="1" applyAlignment="1" quotePrefix="1">
      <alignment horizontal="distributed" vertical="center"/>
      <protection/>
    </xf>
    <xf numFmtId="0" fontId="5" fillId="0" borderId="15" xfId="18" applyFont="1" applyBorder="1" applyAlignment="1" quotePrefix="1">
      <alignment horizontal="distributed" vertical="center"/>
      <protection/>
    </xf>
    <xf numFmtId="0" fontId="8" fillId="0" borderId="16" xfId="18" applyFont="1" applyBorder="1" applyAlignment="1">
      <alignment horizontal="center" vertical="center"/>
      <protection/>
    </xf>
    <xf numFmtId="0" fontId="13" fillId="0" borderId="0" xfId="18" applyFont="1" applyAlignment="1">
      <alignment vertical="center"/>
      <protection/>
    </xf>
    <xf numFmtId="0" fontId="5" fillId="0" borderId="10" xfId="18" applyFont="1" applyBorder="1" applyAlignment="1" quotePrefix="1">
      <alignment horizontal="distributed" vertical="center"/>
      <protection/>
    </xf>
    <xf numFmtId="0" fontId="5" fillId="0" borderId="11" xfId="18" applyFont="1" applyBorder="1" applyAlignment="1">
      <alignment horizontal="distributed" vertical="top"/>
      <protection/>
    </xf>
    <xf numFmtId="0" fontId="13" fillId="0" borderId="0" xfId="18" applyFont="1" applyBorder="1" applyAlignment="1">
      <alignment vertical="center"/>
      <protection/>
    </xf>
    <xf numFmtId="0" fontId="5" fillId="0" borderId="17" xfId="18" applyFont="1" applyBorder="1" applyAlignment="1">
      <alignment horizontal="distributed" vertical="center"/>
      <protection/>
    </xf>
    <xf numFmtId="0" fontId="5" fillId="0" borderId="11" xfId="18" applyFont="1" applyBorder="1" applyAlignment="1" quotePrefix="1">
      <alignment horizontal="center" vertical="center"/>
      <protection/>
    </xf>
    <xf numFmtId="0" fontId="5" fillId="0" borderId="15" xfId="18" applyFont="1" applyBorder="1" applyAlignment="1" quotePrefix="1">
      <alignment horizontal="center" vertical="center"/>
      <protection/>
    </xf>
    <xf numFmtId="0" fontId="8" fillId="0" borderId="10" xfId="18" applyFont="1" applyBorder="1" applyAlignment="1">
      <alignment horizontal="center" vertical="center"/>
      <protection/>
    </xf>
    <xf numFmtId="0" fontId="8" fillId="0" borderId="11" xfId="18" applyFont="1" applyBorder="1" applyAlignment="1" quotePrefix="1">
      <alignment horizontal="center" vertical="center"/>
      <protection/>
    </xf>
    <xf numFmtId="0" fontId="8" fillId="0" borderId="11" xfId="18" applyFont="1" applyBorder="1" applyAlignment="1">
      <alignment horizontal="center" vertical="center"/>
      <protection/>
    </xf>
    <xf numFmtId="0" fontId="8" fillId="0" borderId="17" xfId="18" applyFont="1" applyBorder="1" applyAlignment="1" quotePrefix="1">
      <alignment horizontal="center" vertical="center"/>
      <protection/>
    </xf>
    <xf numFmtId="0" fontId="8" fillId="0" borderId="11" xfId="18" applyFont="1" applyBorder="1" applyAlignment="1" quotePrefix="1">
      <alignment horizontal="center" vertical="center" wrapText="1"/>
      <protection/>
    </xf>
    <xf numFmtId="0" fontId="8" fillId="0" borderId="15" xfId="18" applyFont="1" applyBorder="1" applyAlignment="1" quotePrefix="1">
      <alignment horizontal="center" vertical="center" wrapText="1"/>
      <protection/>
    </xf>
    <xf numFmtId="0" fontId="8" fillId="0" borderId="18" xfId="18" applyFont="1" applyBorder="1" applyAlignment="1" quotePrefix="1">
      <alignment horizontal="center" vertical="center"/>
      <protection/>
    </xf>
    <xf numFmtId="0" fontId="8" fillId="0" borderId="19" xfId="18" applyFont="1" applyBorder="1" applyAlignment="1">
      <alignment horizontal="center" vertical="center"/>
      <protection/>
    </xf>
    <xf numFmtId="0" fontId="8" fillId="0" borderId="20" xfId="18" applyFont="1" applyBorder="1" applyAlignment="1">
      <alignment horizontal="center" vertical="center"/>
      <protection/>
    </xf>
    <xf numFmtId="0" fontId="8" fillId="0" borderId="0" xfId="18" applyFont="1" applyBorder="1" applyAlignment="1">
      <alignment vertical="center"/>
      <protection/>
    </xf>
    <xf numFmtId="0" fontId="8" fillId="0" borderId="21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23" xfId="18" applyFont="1" applyBorder="1" applyAlignment="1">
      <alignment horizontal="center" vertical="center"/>
      <protection/>
    </xf>
    <xf numFmtId="0" fontId="8" fillId="0" borderId="9" xfId="18" applyFont="1" applyBorder="1" applyAlignment="1">
      <alignment vertical="center"/>
      <protection/>
    </xf>
    <xf numFmtId="0" fontId="8" fillId="0" borderId="0" xfId="18" applyFont="1" applyBorder="1" applyAlignment="1">
      <alignment horizontal="right" vertical="center"/>
      <protection/>
    </xf>
    <xf numFmtId="0" fontId="8" fillId="0" borderId="0" xfId="18" applyFont="1" applyAlignment="1">
      <alignment horizontal="right" vertical="center"/>
      <protection/>
    </xf>
    <xf numFmtId="0" fontId="14" fillId="0" borderId="0" xfId="18" applyFont="1" applyBorder="1" applyAlignment="1">
      <alignment horizontal="right" vertical="center"/>
      <protection/>
    </xf>
    <xf numFmtId="0" fontId="14" fillId="0" borderId="0" xfId="18" applyFont="1" applyAlignment="1">
      <alignment horizontal="right" vertical="center"/>
      <protection/>
    </xf>
    <xf numFmtId="184" fontId="8" fillId="0" borderId="0" xfId="18" applyNumberFormat="1" applyFont="1" applyBorder="1" applyAlignment="1" applyProtection="1">
      <alignment horizontal="right" vertical="center"/>
      <protection locked="0"/>
    </xf>
    <xf numFmtId="184" fontId="8" fillId="0" borderId="2" xfId="18" applyNumberFormat="1" applyFont="1" applyBorder="1" applyAlignment="1" applyProtection="1">
      <alignment horizontal="right" vertical="center"/>
      <protection locked="0"/>
    </xf>
    <xf numFmtId="0" fontId="14" fillId="0" borderId="0" xfId="18" applyFont="1" applyAlignment="1">
      <alignment vertical="center"/>
      <protection/>
    </xf>
    <xf numFmtId="0" fontId="5" fillId="0" borderId="9" xfId="17" applyFont="1" applyBorder="1" applyAlignment="1">
      <alignment horizontal="center" vertical="center"/>
      <protection/>
    </xf>
    <xf numFmtId="184" fontId="8" fillId="0" borderId="0" xfId="18" applyNumberFormat="1" applyFont="1" applyAlignment="1" applyProtection="1">
      <alignment horizontal="right" vertical="center"/>
      <protection locked="0"/>
    </xf>
    <xf numFmtId="184" fontId="8" fillId="0" borderId="0" xfId="18" applyNumberFormat="1" applyFont="1" applyAlignment="1" applyProtection="1" quotePrefix="1">
      <alignment horizontal="right" vertical="center"/>
      <protection locked="0"/>
    </xf>
    <xf numFmtId="187" fontId="8" fillId="0" borderId="0" xfId="18" applyNumberFormat="1" applyFont="1" applyAlignment="1" applyProtection="1">
      <alignment horizontal="right" vertical="center"/>
      <protection locked="0"/>
    </xf>
    <xf numFmtId="187" fontId="8" fillId="0" borderId="9" xfId="18" applyNumberFormat="1" applyFont="1" applyBorder="1" applyAlignment="1" applyProtection="1">
      <alignment horizontal="right" vertical="center"/>
      <protection locked="0"/>
    </xf>
    <xf numFmtId="0" fontId="8" fillId="0" borderId="0" xfId="18" applyFont="1" applyAlignment="1" quotePrefix="1">
      <alignment horizontal="center" vertical="center"/>
      <protection/>
    </xf>
    <xf numFmtId="0" fontId="5" fillId="0" borderId="9" xfId="16" applyFont="1" applyBorder="1" applyAlignment="1">
      <alignment horizontal="center"/>
      <protection/>
    </xf>
    <xf numFmtId="0" fontId="8" fillId="0" borderId="0" xfId="15" applyFont="1" applyAlignment="1" quotePrefix="1">
      <alignment horizontal="left" indent="1"/>
      <protection/>
    </xf>
    <xf numFmtId="0" fontId="8" fillId="0" borderId="9" xfId="15" applyFont="1" applyBorder="1" applyAlignment="1" quotePrefix="1">
      <alignment horizontal="center"/>
      <protection/>
    </xf>
    <xf numFmtId="0" fontId="8" fillId="0" borderId="16" xfId="15" applyFont="1" applyBorder="1" applyAlignment="1" quotePrefix="1">
      <alignment horizontal="left" indent="1"/>
      <protection/>
    </xf>
    <xf numFmtId="0" fontId="8" fillId="0" borderId="9" xfId="15" applyFont="1" applyBorder="1" applyAlignment="1" applyProtection="1" quotePrefix="1">
      <alignment horizontal="center"/>
      <protection locked="0"/>
    </xf>
    <xf numFmtId="0" fontId="15" fillId="0" borderId="9" xfId="15" applyFont="1" applyBorder="1" applyAlignment="1" quotePrefix="1">
      <alignment horizontal="center"/>
      <protection/>
    </xf>
    <xf numFmtId="184" fontId="15" fillId="0" borderId="0" xfId="18" applyNumberFormat="1" applyFont="1" applyAlignment="1" applyProtection="1">
      <alignment horizontal="right" vertical="center"/>
      <protection locked="0"/>
    </xf>
    <xf numFmtId="193" fontId="15" fillId="0" borderId="0" xfId="18" applyNumberFormat="1" applyFont="1" applyAlignment="1" applyProtection="1">
      <alignment horizontal="right" vertical="center"/>
      <protection locked="0"/>
    </xf>
    <xf numFmtId="187" fontId="15" fillId="0" borderId="0" xfId="18" applyNumberFormat="1" applyFont="1" applyAlignment="1" applyProtection="1">
      <alignment horizontal="right" vertical="center"/>
      <protection locked="0"/>
    </xf>
    <xf numFmtId="187" fontId="15" fillId="0" borderId="9" xfId="18" applyNumberFormat="1" applyFont="1" applyBorder="1" applyAlignment="1" applyProtection="1">
      <alignment horizontal="right" vertical="center"/>
      <protection locked="0"/>
    </xf>
    <xf numFmtId="0" fontId="15" fillId="0" borderId="16" xfId="15" applyFont="1" applyBorder="1" applyAlignment="1" quotePrefix="1">
      <alignment horizontal="left" indent="1"/>
      <protection/>
    </xf>
    <xf numFmtId="0" fontId="16" fillId="0" borderId="0" xfId="18" applyFont="1" applyAlignment="1">
      <alignment vertical="center"/>
      <protection/>
    </xf>
    <xf numFmtId="0" fontId="8" fillId="0" borderId="9" xfId="18" applyFont="1" applyBorder="1" applyAlignment="1" quotePrefix="1">
      <alignment vertical="center"/>
      <protection/>
    </xf>
    <xf numFmtId="177" fontId="8" fillId="0" borderId="0" xfId="18" applyNumberFormat="1" applyFont="1" applyAlignment="1" applyProtection="1">
      <alignment horizontal="right" vertical="center"/>
      <protection locked="0"/>
    </xf>
    <xf numFmtId="0" fontId="8" fillId="0" borderId="0" xfId="17" applyFont="1" applyAlignment="1" applyProtection="1">
      <alignment horizontal="left" vertical="center" indent="1"/>
      <protection locked="0"/>
    </xf>
    <xf numFmtId="0" fontId="8" fillId="0" borderId="0" xfId="17" applyFont="1" applyAlignment="1" applyProtection="1">
      <alignment horizontal="left" vertical="center" indent="2"/>
      <protection locked="0"/>
    </xf>
    <xf numFmtId="0" fontId="5" fillId="0" borderId="9" xfId="17" applyFont="1" applyBorder="1" applyAlignment="1">
      <alignment horizontal="left" vertical="center" indent="1"/>
      <protection/>
    </xf>
    <xf numFmtId="0" fontId="8" fillId="0" borderId="18" xfId="18" applyFont="1" applyBorder="1" applyAlignment="1">
      <alignment vertical="center"/>
      <protection/>
    </xf>
    <xf numFmtId="184" fontId="8" fillId="0" borderId="1" xfId="18" applyNumberFormat="1" applyFont="1" applyBorder="1" applyAlignment="1">
      <alignment vertical="center"/>
      <protection/>
    </xf>
    <xf numFmtId="0" fontId="8" fillId="0" borderId="1" xfId="18" applyFont="1" applyBorder="1" applyAlignment="1">
      <alignment vertical="center"/>
      <protection/>
    </xf>
    <xf numFmtId="184" fontId="8" fillId="0" borderId="1" xfId="18" applyNumberFormat="1" applyFont="1" applyBorder="1" applyAlignment="1" applyProtection="1">
      <alignment horizontal="right" vertical="center"/>
      <protection locked="0"/>
    </xf>
    <xf numFmtId="184" fontId="8" fillId="0" borderId="18" xfId="18" applyNumberFormat="1" applyFont="1" applyBorder="1" applyAlignment="1" applyProtection="1">
      <alignment horizontal="right" vertical="center"/>
      <protection locked="0"/>
    </xf>
    <xf numFmtId="0" fontId="8" fillId="0" borderId="1" xfId="18" applyFont="1" applyBorder="1" applyAlignment="1">
      <alignment horizontal="left" vertical="center" indent="1"/>
      <protection/>
    </xf>
    <xf numFmtId="0" fontId="5" fillId="0" borderId="0" xfId="18" applyFont="1" applyAlignment="1" quotePrefix="1">
      <alignment horizontal="left" vertical="center"/>
      <protection/>
    </xf>
    <xf numFmtId="0" fontId="8" fillId="0" borderId="0" xfId="18" applyFont="1">
      <alignment/>
      <protection/>
    </xf>
    <xf numFmtId="192" fontId="17" fillId="0" borderId="0" xfId="18" applyNumberFormat="1" applyFont="1">
      <alignment/>
      <protection/>
    </xf>
    <xf numFmtId="0" fontId="18" fillId="0" borderId="0" xfId="18" applyFont="1">
      <alignment/>
      <protection/>
    </xf>
    <xf numFmtId="0" fontId="8" fillId="0" borderId="0" xfId="18" applyFont="1" applyAlignment="1" quotePrefix="1">
      <alignment horizontal="left"/>
      <protection/>
    </xf>
    <xf numFmtId="0" fontId="8" fillId="0" borderId="0" xfId="18" applyFont="1" applyAlignment="1" quotePrefix="1">
      <alignment horizontal="left" vertical="center"/>
      <protection/>
    </xf>
    <xf numFmtId="0" fontId="18" fillId="0" borderId="0" xfId="18" applyFont="1" applyAlignment="1">
      <alignment vertical="center"/>
      <protection/>
    </xf>
    <xf numFmtId="195" fontId="17" fillId="0" borderId="0" xfId="18" applyNumberFormat="1" applyFont="1" applyAlignment="1">
      <alignment vertical="center"/>
      <protection/>
    </xf>
  </cellXfs>
  <cellStyles count="12">
    <cellStyle name="Normal" xfId="0"/>
    <cellStyle name="一般_26G" xfId="15"/>
    <cellStyle name="一般_26J" xfId="16"/>
    <cellStyle name="一般_27H" xfId="17"/>
    <cellStyle name="一般_稻穀收購量價-輔導(學名)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A2" sqref="A2:G2"/>
    </sheetView>
  </sheetViews>
  <sheetFormatPr defaultColWidth="9.00390625" defaultRowHeight="16.5"/>
  <cols>
    <col min="1" max="1" width="18.375" style="97" customWidth="1"/>
    <col min="2" max="8" width="8.50390625" style="97" customWidth="1"/>
    <col min="9" max="9" width="16.125" style="97" customWidth="1"/>
    <col min="10" max="17" width="7.50390625" style="97" customWidth="1"/>
    <col min="18" max="18" width="18.375" style="97" customWidth="1"/>
    <col min="19" max="16384" width="8.75390625" style="97" customWidth="1"/>
  </cols>
  <sheetData>
    <row r="1" spans="1:18" s="2" customFormat="1" ht="10.5" customHeight="1">
      <c r="A1" s="1" t="s">
        <v>57</v>
      </c>
      <c r="R1" s="3" t="s">
        <v>58</v>
      </c>
    </row>
    <row r="2" spans="1:18" s="6" customFormat="1" ht="27" customHeight="1">
      <c r="A2" s="4" t="s">
        <v>59</v>
      </c>
      <c r="B2" s="4"/>
      <c r="C2" s="4"/>
      <c r="D2" s="4"/>
      <c r="E2" s="4"/>
      <c r="F2" s="4"/>
      <c r="G2" s="4"/>
      <c r="H2" s="5"/>
      <c r="L2" s="4" t="s">
        <v>60</v>
      </c>
      <c r="M2" s="7"/>
      <c r="N2" s="7"/>
      <c r="O2" s="7"/>
      <c r="P2" s="7"/>
      <c r="Q2" s="7"/>
      <c r="R2" s="7"/>
    </row>
    <row r="3" spans="1:18" s="10" customFormat="1" ht="18" customHeight="1">
      <c r="A3" s="8" t="s">
        <v>61</v>
      </c>
      <c r="B3" s="8"/>
      <c r="C3" s="8"/>
      <c r="D3" s="8"/>
      <c r="E3" s="8"/>
      <c r="F3" s="8"/>
      <c r="G3" s="8"/>
      <c r="H3" s="9"/>
      <c r="L3" s="8" t="s">
        <v>62</v>
      </c>
      <c r="M3" s="8"/>
      <c r="N3" s="8"/>
      <c r="O3" s="8"/>
      <c r="P3" s="8"/>
      <c r="Q3" s="8"/>
      <c r="R3" s="8"/>
    </row>
    <row r="4" spans="1:18" s="13" customFormat="1" ht="10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1"/>
      <c r="N4" s="11"/>
      <c r="O4" s="11"/>
      <c r="P4" s="11"/>
      <c r="Q4" s="11"/>
      <c r="R4" s="11"/>
    </row>
    <row r="5" spans="1:18" s="2" customFormat="1" ht="13.5" customHeight="1">
      <c r="A5" s="14" t="s">
        <v>63</v>
      </c>
      <c r="B5" s="15" t="s">
        <v>64</v>
      </c>
      <c r="C5" s="16"/>
      <c r="D5" s="16"/>
      <c r="E5" s="16"/>
      <c r="F5" s="16"/>
      <c r="G5" s="16"/>
      <c r="H5" s="17"/>
      <c r="I5" s="18"/>
      <c r="J5" s="19" t="s">
        <v>65</v>
      </c>
      <c r="K5" s="20"/>
      <c r="L5" s="20"/>
      <c r="M5" s="20"/>
      <c r="N5" s="20"/>
      <c r="O5" s="21" t="s">
        <v>66</v>
      </c>
      <c r="P5" s="16"/>
      <c r="Q5" s="22"/>
      <c r="R5" s="23" t="s">
        <v>67</v>
      </c>
    </row>
    <row r="6" spans="1:18" s="37" customFormat="1" ht="13.5" customHeight="1">
      <c r="A6" s="24"/>
      <c r="B6" s="25"/>
      <c r="C6" s="26"/>
      <c r="D6" s="26"/>
      <c r="E6" s="27" t="s">
        <v>68</v>
      </c>
      <c r="F6" s="27"/>
      <c r="G6" s="27"/>
      <c r="H6" s="28" t="s">
        <v>69</v>
      </c>
      <c r="I6" s="29"/>
      <c r="J6" s="30" t="s">
        <v>70</v>
      </c>
      <c r="K6" s="31"/>
      <c r="L6" s="27" t="s">
        <v>71</v>
      </c>
      <c r="M6" s="32"/>
      <c r="N6" s="32"/>
      <c r="O6" s="33" t="s">
        <v>72</v>
      </c>
      <c r="P6" s="34" t="s">
        <v>69</v>
      </c>
      <c r="Q6" s="35" t="s">
        <v>73</v>
      </c>
      <c r="R6" s="36"/>
    </row>
    <row r="7" spans="1:18" s="37" customFormat="1" ht="10.5" customHeight="1">
      <c r="A7" s="24"/>
      <c r="B7" s="38" t="s">
        <v>74</v>
      </c>
      <c r="C7" s="33" t="s">
        <v>75</v>
      </c>
      <c r="D7" s="33" t="s">
        <v>76</v>
      </c>
      <c r="E7" s="39" t="s">
        <v>77</v>
      </c>
      <c r="F7" s="33" t="s">
        <v>75</v>
      </c>
      <c r="G7" s="33" t="s">
        <v>76</v>
      </c>
      <c r="H7" s="39" t="s">
        <v>77</v>
      </c>
      <c r="I7" s="40"/>
      <c r="J7" s="41" t="s">
        <v>75</v>
      </c>
      <c r="K7" s="33" t="s">
        <v>76</v>
      </c>
      <c r="L7" s="39" t="s">
        <v>77</v>
      </c>
      <c r="M7" s="33" t="s">
        <v>75</v>
      </c>
      <c r="N7" s="33" t="s">
        <v>76</v>
      </c>
      <c r="O7" s="42" t="s">
        <v>78</v>
      </c>
      <c r="P7" s="42" t="s">
        <v>79</v>
      </c>
      <c r="Q7" s="43" t="s">
        <v>80</v>
      </c>
      <c r="R7" s="36"/>
    </row>
    <row r="8" spans="1:18" s="37" customFormat="1" ht="38.25" customHeight="1">
      <c r="A8" s="24"/>
      <c r="B8" s="44" t="s">
        <v>81</v>
      </c>
      <c r="C8" s="45" t="s">
        <v>82</v>
      </c>
      <c r="D8" s="45" t="s">
        <v>83</v>
      </c>
      <c r="E8" s="46" t="s">
        <v>84</v>
      </c>
      <c r="F8" s="45" t="s">
        <v>82</v>
      </c>
      <c r="G8" s="45" t="s">
        <v>83</v>
      </c>
      <c r="H8" s="46" t="s">
        <v>84</v>
      </c>
      <c r="I8" s="40"/>
      <c r="J8" s="47" t="s">
        <v>82</v>
      </c>
      <c r="K8" s="45" t="s">
        <v>83</v>
      </c>
      <c r="L8" s="46" t="s">
        <v>84</v>
      </c>
      <c r="M8" s="45" t="s">
        <v>82</v>
      </c>
      <c r="N8" s="45" t="s">
        <v>83</v>
      </c>
      <c r="O8" s="48" t="s">
        <v>85</v>
      </c>
      <c r="P8" s="48" t="s">
        <v>86</v>
      </c>
      <c r="Q8" s="49" t="s">
        <v>87</v>
      </c>
      <c r="R8" s="36"/>
    </row>
    <row r="9" spans="1:18" s="2" customFormat="1" ht="3" customHeight="1">
      <c r="A9" s="50"/>
      <c r="B9" s="51"/>
      <c r="C9" s="52"/>
      <c r="D9" s="52"/>
      <c r="E9" s="52"/>
      <c r="F9" s="52"/>
      <c r="G9" s="52"/>
      <c r="H9" s="52"/>
      <c r="I9" s="53"/>
      <c r="J9" s="54"/>
      <c r="K9" s="52"/>
      <c r="L9" s="52"/>
      <c r="M9" s="52"/>
      <c r="N9" s="52"/>
      <c r="O9" s="52"/>
      <c r="P9" s="52"/>
      <c r="Q9" s="55"/>
      <c r="R9" s="56"/>
    </row>
    <row r="10" spans="1:18" s="64" customFormat="1" ht="5.25" customHeight="1">
      <c r="A10" s="57"/>
      <c r="B10" s="58"/>
      <c r="C10" s="58"/>
      <c r="D10" s="58"/>
      <c r="E10" s="58"/>
      <c r="F10" s="58"/>
      <c r="G10" s="59"/>
      <c r="H10" s="59"/>
      <c r="I10" s="60"/>
      <c r="J10" s="60"/>
      <c r="K10" s="60"/>
      <c r="L10" s="61"/>
      <c r="M10" s="61"/>
      <c r="N10" s="61"/>
      <c r="O10" s="62"/>
      <c r="P10" s="62"/>
      <c r="Q10" s="63"/>
      <c r="R10" s="60"/>
    </row>
    <row r="11" spans="1:18" s="2" customFormat="1" ht="9" customHeight="1" hidden="1">
      <c r="A11" s="65" t="e">
        <f>"民  國    "&amp;A12-1&amp;"        年"</f>
        <v>#VALUE!</v>
      </c>
      <c r="B11" s="66">
        <f aca="true" t="shared" si="0" ref="B11:B17">C11+D11</f>
        <v>228889</v>
      </c>
      <c r="C11" s="66">
        <v>218238</v>
      </c>
      <c r="D11" s="66">
        <f aca="true" t="shared" si="1" ref="D11:D17">G11+K11+N11</f>
        <v>10651</v>
      </c>
      <c r="E11" s="67" t="s">
        <v>88</v>
      </c>
      <c r="F11" s="67" t="s">
        <v>88</v>
      </c>
      <c r="G11" s="66">
        <v>9844</v>
      </c>
      <c r="H11" s="67" t="s">
        <v>88</v>
      </c>
      <c r="I11" s="66"/>
      <c r="J11" s="67" t="s">
        <v>88</v>
      </c>
      <c r="K11" s="66">
        <v>79</v>
      </c>
      <c r="L11" s="67" t="s">
        <v>88</v>
      </c>
      <c r="M11" s="67" t="s">
        <v>88</v>
      </c>
      <c r="N11" s="66">
        <v>728</v>
      </c>
      <c r="O11" s="68">
        <v>16.5</v>
      </c>
      <c r="P11" s="68">
        <v>15.5</v>
      </c>
      <c r="Q11" s="69">
        <v>15.5</v>
      </c>
      <c r="R11" s="70" t="e">
        <f>" "&amp;A12+1910</f>
        <v>#VALUE!</v>
      </c>
    </row>
    <row r="12" spans="1:18" s="2" customFormat="1" ht="9" customHeight="1" hidden="1">
      <c r="A12" s="65" t="e">
        <f>"民  國    "&amp;A13-1&amp;"        年"</f>
        <v>#VALUE!</v>
      </c>
      <c r="B12" s="66">
        <f t="shared" si="0"/>
        <v>138479</v>
      </c>
      <c r="C12" s="66">
        <f aca="true" t="shared" si="2" ref="C12:C17">F12+J12+M12</f>
        <v>127934</v>
      </c>
      <c r="D12" s="66">
        <f t="shared" si="1"/>
        <v>10545</v>
      </c>
      <c r="E12" s="66">
        <f aca="true" t="shared" si="3" ref="E12:E17">F12+G12</f>
        <v>133742</v>
      </c>
      <c r="F12" s="66">
        <v>124407</v>
      </c>
      <c r="G12" s="66">
        <v>9335</v>
      </c>
      <c r="H12" s="66">
        <f aca="true" t="shared" si="4" ref="H12:H17">J12+K12</f>
        <v>1372</v>
      </c>
      <c r="I12" s="66"/>
      <c r="J12" s="66">
        <v>1035</v>
      </c>
      <c r="K12" s="66">
        <v>337</v>
      </c>
      <c r="L12" s="66">
        <f aca="true" t="shared" si="5" ref="L12:L17">M12+N12</f>
        <v>3365</v>
      </c>
      <c r="M12" s="66">
        <v>2492</v>
      </c>
      <c r="N12" s="66">
        <v>873</v>
      </c>
      <c r="O12" s="68">
        <v>16.5</v>
      </c>
      <c r="P12" s="68">
        <v>15.5</v>
      </c>
      <c r="Q12" s="69">
        <v>15.5</v>
      </c>
      <c r="R12" s="70" t="e">
        <f>" "&amp;A13+1910</f>
        <v>#VALUE!</v>
      </c>
    </row>
    <row r="13" spans="1:18" s="2" customFormat="1" ht="9" customHeight="1">
      <c r="A13" s="71" t="s">
        <v>89</v>
      </c>
      <c r="B13" s="66">
        <f t="shared" si="0"/>
        <v>145855.33599999998</v>
      </c>
      <c r="C13" s="66">
        <f t="shared" si="2"/>
        <v>137420.452</v>
      </c>
      <c r="D13" s="66">
        <f t="shared" si="1"/>
        <v>8434.884</v>
      </c>
      <c r="E13" s="66">
        <f t="shared" si="3"/>
        <v>135617.375</v>
      </c>
      <c r="F13" s="66">
        <v>128266.272</v>
      </c>
      <c r="G13" s="66">
        <v>7351.103</v>
      </c>
      <c r="H13" s="66">
        <f t="shared" si="4"/>
        <v>757.283</v>
      </c>
      <c r="I13" s="66"/>
      <c r="J13" s="66">
        <v>456.31</v>
      </c>
      <c r="K13" s="66">
        <v>300.973</v>
      </c>
      <c r="L13" s="66">
        <f t="shared" si="5"/>
        <v>9480.678</v>
      </c>
      <c r="M13" s="66">
        <v>8697.87</v>
      </c>
      <c r="N13" s="66">
        <v>782.808</v>
      </c>
      <c r="O13" s="68">
        <v>16.5</v>
      </c>
      <c r="P13" s="68">
        <v>15.5</v>
      </c>
      <c r="Q13" s="69">
        <v>15.5</v>
      </c>
      <c r="R13" s="72" t="s">
        <v>0</v>
      </c>
    </row>
    <row r="14" spans="1:18" s="2" customFormat="1" ht="9" customHeight="1">
      <c r="A14" s="73">
        <v>82</v>
      </c>
      <c r="B14" s="66">
        <f t="shared" si="0"/>
        <v>102840.367</v>
      </c>
      <c r="C14" s="66">
        <f t="shared" si="2"/>
        <v>85753.127</v>
      </c>
      <c r="D14" s="66">
        <f t="shared" si="1"/>
        <v>17087.24</v>
      </c>
      <c r="E14" s="66">
        <f t="shared" si="3"/>
        <v>100366.064</v>
      </c>
      <c r="F14" s="66">
        <v>84128.139</v>
      </c>
      <c r="G14" s="66">
        <v>16237.925</v>
      </c>
      <c r="H14" s="66">
        <f t="shared" si="4"/>
        <v>400.586</v>
      </c>
      <c r="I14" s="66"/>
      <c r="J14" s="66">
        <v>296.127</v>
      </c>
      <c r="K14" s="66">
        <v>104.459</v>
      </c>
      <c r="L14" s="66">
        <f t="shared" si="5"/>
        <v>2073.717</v>
      </c>
      <c r="M14" s="66">
        <v>1328.861</v>
      </c>
      <c r="N14" s="66">
        <v>744.856</v>
      </c>
      <c r="O14" s="68">
        <v>18</v>
      </c>
      <c r="P14" s="68">
        <v>17</v>
      </c>
      <c r="Q14" s="69">
        <v>17</v>
      </c>
      <c r="R14" s="72" t="s">
        <v>1</v>
      </c>
    </row>
    <row r="15" spans="1:18" s="2" customFormat="1" ht="9" customHeight="1">
      <c r="A15" s="73">
        <v>83</v>
      </c>
      <c r="B15" s="66">
        <f t="shared" si="0"/>
        <v>188784.788</v>
      </c>
      <c r="C15" s="66">
        <f t="shared" si="2"/>
        <v>151300.74</v>
      </c>
      <c r="D15" s="66">
        <f t="shared" si="1"/>
        <v>37484.04800000001</v>
      </c>
      <c r="E15" s="66">
        <f t="shared" si="3"/>
        <v>177592.816</v>
      </c>
      <c r="F15" s="66">
        <v>141227.158</v>
      </c>
      <c r="G15" s="66">
        <v>36365.658</v>
      </c>
      <c r="H15" s="66">
        <f t="shared" si="4"/>
        <v>304.162</v>
      </c>
      <c r="I15" s="66"/>
      <c r="J15" s="66">
        <v>252.254</v>
      </c>
      <c r="K15" s="66">
        <v>51.908</v>
      </c>
      <c r="L15" s="66">
        <f t="shared" si="5"/>
        <v>10887.81</v>
      </c>
      <c r="M15" s="66">
        <v>9821.328</v>
      </c>
      <c r="N15" s="66">
        <v>1066.482</v>
      </c>
      <c r="O15" s="68">
        <v>18</v>
      </c>
      <c r="P15" s="68">
        <v>17</v>
      </c>
      <c r="Q15" s="69">
        <v>17</v>
      </c>
      <c r="R15" s="72" t="s">
        <v>2</v>
      </c>
    </row>
    <row r="16" spans="1:18" s="2" customFormat="1" ht="9" customHeight="1">
      <c r="A16" s="73">
        <v>84</v>
      </c>
      <c r="B16" s="66">
        <f t="shared" si="0"/>
        <v>76285.20400000001</v>
      </c>
      <c r="C16" s="66">
        <f t="shared" si="2"/>
        <v>69940.49500000001</v>
      </c>
      <c r="D16" s="66">
        <f t="shared" si="1"/>
        <v>6344.709</v>
      </c>
      <c r="E16" s="66">
        <f t="shared" si="3"/>
        <v>74711.648</v>
      </c>
      <c r="F16" s="66">
        <v>68389.964</v>
      </c>
      <c r="G16" s="66">
        <v>6321.684</v>
      </c>
      <c r="H16" s="66">
        <f t="shared" si="4"/>
        <v>102.509</v>
      </c>
      <c r="I16" s="66"/>
      <c r="J16" s="66">
        <v>101.759</v>
      </c>
      <c r="K16" s="66">
        <v>0.75</v>
      </c>
      <c r="L16" s="66">
        <f t="shared" si="5"/>
        <v>1471.047</v>
      </c>
      <c r="M16" s="66">
        <v>1448.772</v>
      </c>
      <c r="N16" s="66">
        <v>22.275</v>
      </c>
      <c r="O16" s="68">
        <v>18</v>
      </c>
      <c r="P16" s="68">
        <v>17</v>
      </c>
      <c r="Q16" s="69">
        <v>17</v>
      </c>
      <c r="R16" s="72" t="s">
        <v>3</v>
      </c>
    </row>
    <row r="17" spans="1:18" s="2" customFormat="1" ht="9" customHeight="1">
      <c r="A17" s="73">
        <v>85</v>
      </c>
      <c r="B17" s="66">
        <f t="shared" si="0"/>
        <v>27995.832</v>
      </c>
      <c r="C17" s="66">
        <f t="shared" si="2"/>
        <v>1159.3919999999998</v>
      </c>
      <c r="D17" s="66">
        <f t="shared" si="1"/>
        <v>26836.44</v>
      </c>
      <c r="E17" s="66">
        <f t="shared" si="3"/>
        <v>26327.836</v>
      </c>
      <c r="F17" s="66">
        <v>1059.753</v>
      </c>
      <c r="G17" s="66">
        <v>25268.083</v>
      </c>
      <c r="H17" s="66">
        <f t="shared" si="4"/>
        <v>28.663</v>
      </c>
      <c r="I17" s="66"/>
      <c r="J17" s="66">
        <v>0</v>
      </c>
      <c r="K17" s="66">
        <v>28.663</v>
      </c>
      <c r="L17" s="66">
        <f t="shared" si="5"/>
        <v>1639.3329999999999</v>
      </c>
      <c r="M17" s="66">
        <v>99.639</v>
      </c>
      <c r="N17" s="66">
        <v>1539.694</v>
      </c>
      <c r="O17" s="68">
        <v>18</v>
      </c>
      <c r="P17" s="68">
        <v>17</v>
      </c>
      <c r="Q17" s="69">
        <v>17</v>
      </c>
      <c r="R17" s="74" t="s">
        <v>4</v>
      </c>
    </row>
    <row r="18" spans="1:18" s="2" customFormat="1" ht="9" customHeight="1">
      <c r="A18" s="73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8"/>
      <c r="P18" s="68"/>
      <c r="Q18" s="69"/>
      <c r="R18" s="74"/>
    </row>
    <row r="19" spans="1:18" s="2" customFormat="1" ht="9" customHeight="1">
      <c r="A19" s="73">
        <v>86</v>
      </c>
      <c r="B19" s="66">
        <f>C19+D19</f>
        <v>114102.20799999998</v>
      </c>
      <c r="C19" s="66">
        <f aca="true" t="shared" si="6" ref="C19:D21">F19+J19+M19</f>
        <v>101913.56899999999</v>
      </c>
      <c r="D19" s="66">
        <f t="shared" si="6"/>
        <v>12188.639</v>
      </c>
      <c r="E19" s="66">
        <f>F19+G19</f>
        <v>104646.712</v>
      </c>
      <c r="F19" s="66">
        <v>93864.519</v>
      </c>
      <c r="G19" s="66">
        <v>10782.193</v>
      </c>
      <c r="H19" s="66">
        <f>J19+K19</f>
        <v>586.991</v>
      </c>
      <c r="I19" s="66"/>
      <c r="J19" s="66">
        <v>533.366</v>
      </c>
      <c r="K19" s="66">
        <v>53.625</v>
      </c>
      <c r="L19" s="66">
        <f>M19+N19</f>
        <v>8868.505000000001</v>
      </c>
      <c r="M19" s="66">
        <v>7515.684</v>
      </c>
      <c r="N19" s="66">
        <v>1352.821</v>
      </c>
      <c r="O19" s="68">
        <v>18</v>
      </c>
      <c r="P19" s="68">
        <v>17</v>
      </c>
      <c r="Q19" s="69">
        <v>17</v>
      </c>
      <c r="R19" s="74" t="s">
        <v>5</v>
      </c>
    </row>
    <row r="20" spans="1:18" s="2" customFormat="1" ht="9" customHeight="1">
      <c r="A20" s="75">
        <v>87</v>
      </c>
      <c r="B20" s="66">
        <f>C20+D20</f>
        <v>70532.183</v>
      </c>
      <c r="C20" s="66">
        <f t="shared" si="6"/>
        <v>65875.528</v>
      </c>
      <c r="D20" s="66">
        <f t="shared" si="6"/>
        <v>4656.655000000001</v>
      </c>
      <c r="E20" s="66">
        <f>F20+G20</f>
        <v>66348.761</v>
      </c>
      <c r="F20" s="66">
        <v>62152.082</v>
      </c>
      <c r="G20" s="66">
        <v>4196.679</v>
      </c>
      <c r="H20" s="66">
        <f>J20+K20</f>
        <v>447.274</v>
      </c>
      <c r="I20" s="66"/>
      <c r="J20" s="66">
        <v>435.192</v>
      </c>
      <c r="K20" s="66">
        <v>12.082</v>
      </c>
      <c r="L20" s="66">
        <f>M20+N20</f>
        <v>3736.148</v>
      </c>
      <c r="M20" s="66">
        <v>3288.254</v>
      </c>
      <c r="N20" s="66">
        <v>447.894</v>
      </c>
      <c r="O20" s="68">
        <v>18</v>
      </c>
      <c r="P20" s="68">
        <v>17</v>
      </c>
      <c r="Q20" s="69">
        <v>17</v>
      </c>
      <c r="R20" s="74" t="s">
        <v>6</v>
      </c>
    </row>
    <row r="21" spans="1:18" s="2" customFormat="1" ht="9" customHeight="1">
      <c r="A21" s="73">
        <v>88</v>
      </c>
      <c r="B21" s="66">
        <f>C21+D21</f>
        <v>64655.614</v>
      </c>
      <c r="C21" s="66">
        <f t="shared" si="6"/>
        <v>53935.437</v>
      </c>
      <c r="D21" s="66">
        <f t="shared" si="6"/>
        <v>10720.177000000001</v>
      </c>
      <c r="E21" s="66">
        <f>F21+G21</f>
        <v>60136.901</v>
      </c>
      <c r="F21" s="66">
        <v>50440.912</v>
      </c>
      <c r="G21" s="66">
        <v>9695.989000000001</v>
      </c>
      <c r="H21" s="66">
        <f>J21+K21</f>
        <v>1269.435</v>
      </c>
      <c r="I21" s="66"/>
      <c r="J21" s="66">
        <v>891.785</v>
      </c>
      <c r="K21" s="66">
        <v>377.65</v>
      </c>
      <c r="L21" s="66">
        <f>M21+N21</f>
        <v>3249.278</v>
      </c>
      <c r="M21" s="66">
        <v>2602.74</v>
      </c>
      <c r="N21" s="66">
        <v>646.538</v>
      </c>
      <c r="O21" s="68">
        <v>18</v>
      </c>
      <c r="P21" s="68">
        <v>17</v>
      </c>
      <c r="Q21" s="69">
        <v>17</v>
      </c>
      <c r="R21" s="74" t="s">
        <v>7</v>
      </c>
    </row>
    <row r="22" spans="1:18" s="2" customFormat="1" ht="9" customHeight="1">
      <c r="A22" s="73">
        <v>89</v>
      </c>
      <c r="B22" s="66">
        <v>132202.39399999997</v>
      </c>
      <c r="C22" s="66">
        <v>120121.869</v>
      </c>
      <c r="D22" s="66">
        <v>12080.525</v>
      </c>
      <c r="E22" s="66">
        <v>120799.071</v>
      </c>
      <c r="F22" s="66">
        <v>110370.789</v>
      </c>
      <c r="G22" s="66">
        <v>10428.282</v>
      </c>
      <c r="H22" s="66">
        <v>1876.015</v>
      </c>
      <c r="I22" s="66"/>
      <c r="J22" s="66">
        <v>795.007</v>
      </c>
      <c r="K22" s="66">
        <v>1081.0080000000003</v>
      </c>
      <c r="L22" s="66">
        <v>9527.308</v>
      </c>
      <c r="M22" s="66">
        <v>8956.073</v>
      </c>
      <c r="N22" s="66">
        <v>571.235</v>
      </c>
      <c r="O22" s="68">
        <v>18</v>
      </c>
      <c r="P22" s="68">
        <v>17</v>
      </c>
      <c r="Q22" s="69">
        <v>17</v>
      </c>
      <c r="R22" s="74" t="s">
        <v>8</v>
      </c>
    </row>
    <row r="23" spans="1:18" s="82" customFormat="1" ht="9" customHeight="1">
      <c r="A23" s="76">
        <v>90</v>
      </c>
      <c r="B23" s="77">
        <f>SUM(B25:B29)</f>
        <v>97502.08999999997</v>
      </c>
      <c r="C23" s="77">
        <f>F23+J23+M23</f>
        <v>95100.76</v>
      </c>
      <c r="D23" s="77">
        <f>G23+K23+N23</f>
        <v>2401.3299999999995</v>
      </c>
      <c r="E23" s="77">
        <f>F23+G23</f>
        <v>92505.252</v>
      </c>
      <c r="F23" s="77">
        <f>SUM(F25:F29)</f>
        <v>90264.627</v>
      </c>
      <c r="G23" s="77">
        <f>SUM(G25:G29)</f>
        <v>2240.6249999999995</v>
      </c>
      <c r="H23" s="77">
        <f>J23+K23</f>
        <v>2264.277</v>
      </c>
      <c r="I23" s="78"/>
      <c r="J23" s="77">
        <f>SUM(J25:J29)</f>
        <v>2159.618</v>
      </c>
      <c r="K23" s="77">
        <f>SUM(K25:K29)</f>
        <v>104.659</v>
      </c>
      <c r="L23" s="77">
        <f>M23+N23</f>
        <v>2732.561</v>
      </c>
      <c r="M23" s="77">
        <f>SUM(M25:M29)</f>
        <v>2676.5150000000003</v>
      </c>
      <c r="N23" s="77">
        <f>SUM(N25:N29)</f>
        <v>56.046</v>
      </c>
      <c r="O23" s="79">
        <v>18</v>
      </c>
      <c r="P23" s="79">
        <v>17</v>
      </c>
      <c r="Q23" s="80">
        <v>17</v>
      </c>
      <c r="R23" s="81" t="s">
        <v>90</v>
      </c>
    </row>
    <row r="24" spans="1:17" s="2" customFormat="1" ht="11.25" customHeight="1">
      <c r="A24" s="83"/>
      <c r="B24" s="84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8"/>
      <c r="P24" s="68"/>
      <c r="Q24" s="69"/>
    </row>
    <row r="25" spans="1:18" s="2" customFormat="1" ht="12.75" customHeight="1">
      <c r="A25" s="65" t="s">
        <v>9</v>
      </c>
      <c r="B25" s="66">
        <f>C25+D25</f>
        <v>0</v>
      </c>
      <c r="C25" s="66">
        <f>F25+J25+M25</f>
        <v>0</v>
      </c>
      <c r="D25" s="66">
        <f>G25+K25+N25</f>
        <v>0</v>
      </c>
      <c r="E25" s="66">
        <f>F25+G25</f>
        <v>0</v>
      </c>
      <c r="F25" s="66">
        <v>0</v>
      </c>
      <c r="G25" s="66">
        <v>0</v>
      </c>
      <c r="H25" s="66">
        <f>J25+K25</f>
        <v>0</v>
      </c>
      <c r="I25" s="66"/>
      <c r="J25" s="66">
        <v>0</v>
      </c>
      <c r="K25" s="66">
        <v>0</v>
      </c>
      <c r="L25" s="66">
        <f>M25+N25</f>
        <v>0</v>
      </c>
      <c r="M25" s="66">
        <v>0</v>
      </c>
      <c r="N25" s="66">
        <v>0</v>
      </c>
      <c r="O25" s="68">
        <v>18</v>
      </c>
      <c r="P25" s="68">
        <v>17</v>
      </c>
      <c r="Q25" s="69">
        <v>17</v>
      </c>
      <c r="R25" s="85" t="s">
        <v>10</v>
      </c>
    </row>
    <row r="26" spans="1:18" s="2" customFormat="1" ht="12.75" customHeight="1">
      <c r="A26" s="65"/>
      <c r="B26" s="84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8"/>
      <c r="P26" s="68"/>
      <c r="Q26" s="69"/>
      <c r="R26" s="85"/>
    </row>
    <row r="27" spans="1:18" s="2" customFormat="1" ht="12.75" customHeight="1">
      <c r="A27" s="65" t="s">
        <v>11</v>
      </c>
      <c r="B27" s="66">
        <f>C27+D27</f>
        <v>48.821</v>
      </c>
      <c r="C27" s="66">
        <f>F27+J27+M27</f>
        <v>48.594</v>
      </c>
      <c r="D27" s="66">
        <f>G27+K27+N27</f>
        <v>0.227</v>
      </c>
      <c r="E27" s="66">
        <f>F27+G27</f>
        <v>48.821</v>
      </c>
      <c r="F27" s="66">
        <v>48.594</v>
      </c>
      <c r="G27" s="66">
        <v>0.227</v>
      </c>
      <c r="H27" s="66">
        <f>J27+K27</f>
        <v>0</v>
      </c>
      <c r="I27" s="66"/>
      <c r="J27" s="66">
        <v>0</v>
      </c>
      <c r="K27" s="66">
        <v>0</v>
      </c>
      <c r="L27" s="66">
        <f>M27+N27</f>
        <v>0</v>
      </c>
      <c r="M27" s="66">
        <v>0</v>
      </c>
      <c r="N27" s="66">
        <v>0</v>
      </c>
      <c r="O27" s="68">
        <v>18</v>
      </c>
      <c r="P27" s="68">
        <v>17</v>
      </c>
      <c r="Q27" s="69">
        <v>17</v>
      </c>
      <c r="R27" s="85" t="s">
        <v>12</v>
      </c>
    </row>
    <row r="28" spans="1:18" s="2" customFormat="1" ht="12.75" customHeight="1">
      <c r="A28" s="65"/>
      <c r="B28" s="84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8"/>
      <c r="P28" s="68"/>
      <c r="Q28" s="69"/>
      <c r="R28" s="85"/>
    </row>
    <row r="29" spans="1:18" s="2" customFormat="1" ht="12.75" customHeight="1">
      <c r="A29" s="65" t="s">
        <v>13</v>
      </c>
      <c r="B29" s="66">
        <f>SUM(B31:B54)</f>
        <v>97453.26899999997</v>
      </c>
      <c r="C29" s="66">
        <f>F29+J29+M29</f>
        <v>95052.166</v>
      </c>
      <c r="D29" s="66">
        <f>G29+K29+N29</f>
        <v>2401.1029999999996</v>
      </c>
      <c r="E29" s="66">
        <f>F29+G29</f>
        <v>92456.431</v>
      </c>
      <c r="F29" s="66">
        <f>SUM(F31:F54)</f>
        <v>90216.033</v>
      </c>
      <c r="G29" s="66">
        <f>SUM(G31:G54)</f>
        <v>2240.3979999999997</v>
      </c>
      <c r="H29" s="66">
        <f>J29+K29</f>
        <v>2264.277</v>
      </c>
      <c r="I29" s="66"/>
      <c r="J29" s="66">
        <f>SUM(J31:J54)</f>
        <v>2159.618</v>
      </c>
      <c r="K29" s="66">
        <f>SUM(K31:K54)</f>
        <v>104.659</v>
      </c>
      <c r="L29" s="66">
        <f>M29+N29</f>
        <v>2732.561</v>
      </c>
      <c r="M29" s="66">
        <f>SUM(M31:M54)</f>
        <v>2676.5150000000003</v>
      </c>
      <c r="N29" s="66">
        <f>SUM(N31:N54)</f>
        <v>56.046</v>
      </c>
      <c r="O29" s="68">
        <v>18</v>
      </c>
      <c r="P29" s="68">
        <v>17</v>
      </c>
      <c r="Q29" s="69">
        <v>17</v>
      </c>
      <c r="R29" s="85" t="s">
        <v>14</v>
      </c>
    </row>
    <row r="30" spans="1:18" s="2" customFormat="1" ht="12.75" customHeight="1">
      <c r="A30" s="65"/>
      <c r="B30" s="84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8"/>
      <c r="P30" s="68"/>
      <c r="Q30" s="69"/>
      <c r="R30" s="85"/>
    </row>
    <row r="31" spans="1:18" s="2" customFormat="1" ht="12.75" customHeight="1">
      <c r="A31" s="65" t="s">
        <v>15</v>
      </c>
      <c r="B31" s="66">
        <f>C31+D31</f>
        <v>204.572</v>
      </c>
      <c r="C31" s="66">
        <f aca="true" t="shared" si="7" ref="C31:D35">F31+J31+M31</f>
        <v>204.367</v>
      </c>
      <c r="D31" s="66">
        <f t="shared" si="7"/>
        <v>0.205</v>
      </c>
      <c r="E31" s="66">
        <f>F31+G31</f>
        <v>204.572</v>
      </c>
      <c r="F31" s="66">
        <v>204.367</v>
      </c>
      <c r="G31" s="66">
        <v>0.205</v>
      </c>
      <c r="H31" s="66">
        <f>J31+K31</f>
        <v>0</v>
      </c>
      <c r="I31" s="66"/>
      <c r="J31" s="66">
        <v>0</v>
      </c>
      <c r="K31" s="66">
        <v>0</v>
      </c>
      <c r="L31" s="66">
        <f>M31+N31</f>
        <v>0</v>
      </c>
      <c r="M31" s="66">
        <v>0</v>
      </c>
      <c r="N31" s="66">
        <v>0</v>
      </c>
      <c r="O31" s="68">
        <v>18</v>
      </c>
      <c r="P31" s="68">
        <v>17</v>
      </c>
      <c r="Q31" s="69">
        <v>17</v>
      </c>
      <c r="R31" s="86" t="s">
        <v>16</v>
      </c>
    </row>
    <row r="32" spans="1:18" s="2" customFormat="1" ht="12.75" customHeight="1">
      <c r="A32" s="65" t="s">
        <v>17</v>
      </c>
      <c r="B32" s="66">
        <f>C32+D32</f>
        <v>9899.646999999999</v>
      </c>
      <c r="C32" s="66">
        <f t="shared" si="7"/>
        <v>9899.646999999999</v>
      </c>
      <c r="D32" s="66">
        <f t="shared" si="7"/>
        <v>0</v>
      </c>
      <c r="E32" s="66">
        <f>F32+G32</f>
        <v>9444.874</v>
      </c>
      <c r="F32" s="66">
        <v>9444.874</v>
      </c>
      <c r="G32" s="66">
        <v>0</v>
      </c>
      <c r="H32" s="66">
        <f>J32+K32</f>
        <v>0</v>
      </c>
      <c r="I32" s="66"/>
      <c r="J32" s="66">
        <v>0</v>
      </c>
      <c r="K32" s="66">
        <v>0</v>
      </c>
      <c r="L32" s="66">
        <f>M32+N32</f>
        <v>454.773</v>
      </c>
      <c r="M32" s="66">
        <v>454.773</v>
      </c>
      <c r="N32" s="66">
        <v>0</v>
      </c>
      <c r="O32" s="68">
        <v>18</v>
      </c>
      <c r="P32" s="68">
        <v>17</v>
      </c>
      <c r="Q32" s="69">
        <v>17</v>
      </c>
      <c r="R32" s="86" t="s">
        <v>18</v>
      </c>
    </row>
    <row r="33" spans="1:18" s="2" customFormat="1" ht="12.75" customHeight="1">
      <c r="A33" s="65" t="s">
        <v>19</v>
      </c>
      <c r="B33" s="66">
        <f>C33+D33</f>
        <v>11422.625</v>
      </c>
      <c r="C33" s="66">
        <f t="shared" si="7"/>
        <v>9913.416</v>
      </c>
      <c r="D33" s="66">
        <f t="shared" si="7"/>
        <v>1509.209</v>
      </c>
      <c r="E33" s="66">
        <f>F33+G33</f>
        <v>11422.625</v>
      </c>
      <c r="F33" s="66">
        <v>9913.416</v>
      </c>
      <c r="G33" s="66">
        <v>1509.209</v>
      </c>
      <c r="H33" s="66">
        <f>J33+K33</f>
        <v>0</v>
      </c>
      <c r="I33" s="66"/>
      <c r="J33" s="66">
        <v>0</v>
      </c>
      <c r="K33" s="66">
        <v>0</v>
      </c>
      <c r="L33" s="66">
        <f>M33+N33</f>
        <v>0</v>
      </c>
      <c r="M33" s="66">
        <v>0</v>
      </c>
      <c r="N33" s="66">
        <v>0</v>
      </c>
      <c r="O33" s="68">
        <v>18</v>
      </c>
      <c r="P33" s="68">
        <v>17</v>
      </c>
      <c r="Q33" s="69">
        <v>17</v>
      </c>
      <c r="R33" s="86" t="s">
        <v>20</v>
      </c>
    </row>
    <row r="34" spans="1:18" s="2" customFormat="1" ht="12.75" customHeight="1">
      <c r="A34" s="65" t="s">
        <v>21</v>
      </c>
      <c r="B34" s="66">
        <f>C34+D34</f>
        <v>3887.684</v>
      </c>
      <c r="C34" s="66">
        <f t="shared" si="7"/>
        <v>3885.722</v>
      </c>
      <c r="D34" s="66">
        <f t="shared" si="7"/>
        <v>1.962</v>
      </c>
      <c r="E34" s="66">
        <f>F34+G34</f>
        <v>3887.684</v>
      </c>
      <c r="F34" s="66">
        <v>3885.722</v>
      </c>
      <c r="G34" s="66">
        <v>1.962</v>
      </c>
      <c r="H34" s="66">
        <f>J34+K34</f>
        <v>0</v>
      </c>
      <c r="I34" s="66"/>
      <c r="J34" s="66">
        <v>0</v>
      </c>
      <c r="K34" s="66">
        <v>0</v>
      </c>
      <c r="L34" s="66">
        <f>M34+N34</f>
        <v>0</v>
      </c>
      <c r="M34" s="66">
        <v>0</v>
      </c>
      <c r="N34" s="66">
        <v>0</v>
      </c>
      <c r="O34" s="68">
        <v>18</v>
      </c>
      <c r="P34" s="68">
        <v>17</v>
      </c>
      <c r="Q34" s="69">
        <v>17</v>
      </c>
      <c r="R34" s="86" t="s">
        <v>22</v>
      </c>
    </row>
    <row r="35" spans="1:18" s="2" customFormat="1" ht="12.75" customHeight="1">
      <c r="A35" s="65" t="s">
        <v>23</v>
      </c>
      <c r="B35" s="66">
        <f>C35+D35</f>
        <v>3973.701</v>
      </c>
      <c r="C35" s="66">
        <f t="shared" si="7"/>
        <v>3970.925</v>
      </c>
      <c r="D35" s="66">
        <f t="shared" si="7"/>
        <v>2.776</v>
      </c>
      <c r="E35" s="66">
        <f>F35+G35</f>
        <v>3966.419</v>
      </c>
      <c r="F35" s="66">
        <v>3963.643</v>
      </c>
      <c r="G35" s="66">
        <v>2.776</v>
      </c>
      <c r="H35" s="66">
        <f>J35+K35</f>
        <v>0</v>
      </c>
      <c r="I35" s="66"/>
      <c r="J35" s="66">
        <v>0</v>
      </c>
      <c r="K35" s="66">
        <v>0</v>
      </c>
      <c r="L35" s="66">
        <f>M35+N35</f>
        <v>7.282</v>
      </c>
      <c r="M35" s="66">
        <v>7.282</v>
      </c>
      <c r="N35" s="66">
        <v>0</v>
      </c>
      <c r="O35" s="68">
        <v>18</v>
      </c>
      <c r="P35" s="68">
        <v>17</v>
      </c>
      <c r="Q35" s="69">
        <v>17</v>
      </c>
      <c r="R35" s="86" t="s">
        <v>24</v>
      </c>
    </row>
    <row r="36" spans="1:18" s="2" customFormat="1" ht="12.75" customHeight="1">
      <c r="A36" s="87"/>
      <c r="B36" s="84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8"/>
      <c r="P36" s="68"/>
      <c r="Q36" s="69"/>
      <c r="R36" s="86"/>
    </row>
    <row r="37" spans="1:18" s="2" customFormat="1" ht="12.75" customHeight="1">
      <c r="A37" s="65" t="s">
        <v>25</v>
      </c>
      <c r="B37" s="66">
        <f>C37+D37</f>
        <v>8605.9</v>
      </c>
      <c r="C37" s="66">
        <f aca="true" t="shared" si="8" ref="C37:D41">F37+J37+M37</f>
        <v>8550.341</v>
      </c>
      <c r="D37" s="66">
        <f t="shared" si="8"/>
        <v>55.559</v>
      </c>
      <c r="E37" s="66">
        <f>F37+G37</f>
        <v>8520.581</v>
      </c>
      <c r="F37" s="66">
        <v>8465.022</v>
      </c>
      <c r="G37" s="66">
        <v>55.559</v>
      </c>
      <c r="H37" s="66">
        <f>J37+K37</f>
        <v>0</v>
      </c>
      <c r="I37" s="66"/>
      <c r="J37" s="66">
        <v>0</v>
      </c>
      <c r="K37" s="66">
        <v>0</v>
      </c>
      <c r="L37" s="66">
        <f>M37+N37</f>
        <v>85.319</v>
      </c>
      <c r="M37" s="66">
        <v>85.319</v>
      </c>
      <c r="N37" s="66">
        <v>0</v>
      </c>
      <c r="O37" s="68">
        <v>18</v>
      </c>
      <c r="P37" s="68">
        <v>17</v>
      </c>
      <c r="Q37" s="69">
        <v>17</v>
      </c>
      <c r="R37" s="86" t="s">
        <v>26</v>
      </c>
    </row>
    <row r="38" spans="1:18" s="2" customFormat="1" ht="12.75" customHeight="1">
      <c r="A38" s="65" t="s">
        <v>27</v>
      </c>
      <c r="B38" s="66">
        <f>C38+D38</f>
        <v>3269.0750000000003</v>
      </c>
      <c r="C38" s="66">
        <f t="shared" si="8"/>
        <v>3261.059</v>
      </c>
      <c r="D38" s="66">
        <f t="shared" si="8"/>
        <v>8.016</v>
      </c>
      <c r="E38" s="66">
        <f>F38+G38</f>
        <v>2891.588</v>
      </c>
      <c r="F38" s="66">
        <v>2883.572</v>
      </c>
      <c r="G38" s="66">
        <v>8.016</v>
      </c>
      <c r="H38" s="66">
        <f>J38+K38</f>
        <v>0</v>
      </c>
      <c r="I38" s="66"/>
      <c r="J38" s="66">
        <v>0</v>
      </c>
      <c r="K38" s="66">
        <v>0</v>
      </c>
      <c r="L38" s="66">
        <f>M38+N38</f>
        <v>377.487</v>
      </c>
      <c r="M38" s="66">
        <v>377.487</v>
      </c>
      <c r="N38" s="66">
        <v>0</v>
      </c>
      <c r="O38" s="68">
        <v>18</v>
      </c>
      <c r="P38" s="68">
        <v>17</v>
      </c>
      <c r="Q38" s="69">
        <v>17</v>
      </c>
      <c r="R38" s="86" t="s">
        <v>28</v>
      </c>
    </row>
    <row r="39" spans="1:18" s="2" customFormat="1" ht="12.75" customHeight="1">
      <c r="A39" s="65" t="s">
        <v>29</v>
      </c>
      <c r="B39" s="66">
        <f>C39+D39</f>
        <v>2070.083</v>
      </c>
      <c r="C39" s="66">
        <f t="shared" si="8"/>
        <v>2057.8050000000003</v>
      </c>
      <c r="D39" s="66">
        <f t="shared" si="8"/>
        <v>12.278</v>
      </c>
      <c r="E39" s="66">
        <f>F39+G39</f>
        <v>1915.2350000000001</v>
      </c>
      <c r="F39" s="66">
        <v>1902.957</v>
      </c>
      <c r="G39" s="66">
        <v>12.278</v>
      </c>
      <c r="H39" s="66">
        <f>J39+K39</f>
        <v>0</v>
      </c>
      <c r="I39" s="66"/>
      <c r="J39" s="66">
        <v>0</v>
      </c>
      <c r="K39" s="66">
        <v>0</v>
      </c>
      <c r="L39" s="66">
        <f>M39+N39</f>
        <v>154.848</v>
      </c>
      <c r="M39" s="66">
        <v>154.848</v>
      </c>
      <c r="N39" s="66">
        <v>0</v>
      </c>
      <c r="O39" s="68">
        <v>18</v>
      </c>
      <c r="P39" s="68">
        <v>17</v>
      </c>
      <c r="Q39" s="69">
        <v>17</v>
      </c>
      <c r="R39" s="86" t="s">
        <v>30</v>
      </c>
    </row>
    <row r="40" spans="1:18" s="2" customFormat="1" ht="12.75" customHeight="1">
      <c r="A40" s="65" t="s">
        <v>31</v>
      </c>
      <c r="B40" s="66">
        <f>C40+D40</f>
        <v>24443.561000000005</v>
      </c>
      <c r="C40" s="66">
        <f t="shared" si="8"/>
        <v>23978.502000000004</v>
      </c>
      <c r="D40" s="66">
        <f t="shared" si="8"/>
        <v>465.059</v>
      </c>
      <c r="E40" s="66">
        <f>F40+G40</f>
        <v>22050.482000000004</v>
      </c>
      <c r="F40" s="66">
        <v>21725.723</v>
      </c>
      <c r="G40" s="66">
        <v>324.759</v>
      </c>
      <c r="H40" s="66">
        <f>J40+K40</f>
        <v>2098.787</v>
      </c>
      <c r="I40" s="66"/>
      <c r="J40" s="66">
        <v>1994.128</v>
      </c>
      <c r="K40" s="66">
        <v>104.659</v>
      </c>
      <c r="L40" s="66">
        <f>M40+N40</f>
        <v>294.29200000000003</v>
      </c>
      <c r="M40" s="66">
        <v>258.651</v>
      </c>
      <c r="N40" s="66">
        <v>35.641</v>
      </c>
      <c r="O40" s="68">
        <v>18</v>
      </c>
      <c r="P40" s="68">
        <v>17</v>
      </c>
      <c r="Q40" s="69">
        <v>17</v>
      </c>
      <c r="R40" s="86" t="s">
        <v>32</v>
      </c>
    </row>
    <row r="41" spans="1:18" s="2" customFormat="1" ht="12.75" customHeight="1">
      <c r="A41" s="65" t="s">
        <v>33</v>
      </c>
      <c r="B41" s="66">
        <f>C41+D41</f>
        <v>12208.267</v>
      </c>
      <c r="C41" s="66">
        <f t="shared" si="8"/>
        <v>12185.903</v>
      </c>
      <c r="D41" s="66">
        <f t="shared" si="8"/>
        <v>22.364</v>
      </c>
      <c r="E41" s="66">
        <f>F41+G41</f>
        <v>11271.582999999999</v>
      </c>
      <c r="F41" s="66">
        <v>11267.864</v>
      </c>
      <c r="G41" s="66">
        <v>3.719</v>
      </c>
      <c r="H41" s="66">
        <f>J41+K41</f>
        <v>0</v>
      </c>
      <c r="I41" s="66"/>
      <c r="J41" s="66">
        <v>0</v>
      </c>
      <c r="K41" s="66">
        <v>0</v>
      </c>
      <c r="L41" s="66">
        <f>M41+N41</f>
        <v>936.684</v>
      </c>
      <c r="M41" s="66">
        <v>918.039</v>
      </c>
      <c r="N41" s="66">
        <v>18.645</v>
      </c>
      <c r="O41" s="68">
        <v>18</v>
      </c>
      <c r="P41" s="68">
        <v>17</v>
      </c>
      <c r="Q41" s="69">
        <v>17</v>
      </c>
      <c r="R41" s="86" t="s">
        <v>34</v>
      </c>
    </row>
    <row r="42" spans="1:18" s="2" customFormat="1" ht="12.75" customHeight="1">
      <c r="A42" s="65"/>
      <c r="B42" s="8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8"/>
      <c r="P42" s="68"/>
      <c r="Q42" s="69"/>
      <c r="R42" s="86"/>
    </row>
    <row r="43" spans="1:18" s="2" customFormat="1" ht="12.75" customHeight="1">
      <c r="A43" s="65" t="s">
        <v>35</v>
      </c>
      <c r="B43" s="66">
        <f aca="true" t="shared" si="9" ref="B43:B48">C43+D43</f>
        <v>4506.75</v>
      </c>
      <c r="C43" s="66">
        <f aca="true" t="shared" si="10" ref="C43:D48">F43+J43+M43</f>
        <v>4505.717</v>
      </c>
      <c r="D43" s="66">
        <f t="shared" si="10"/>
        <v>1.033</v>
      </c>
      <c r="E43" s="66">
        <f aca="true" t="shared" si="11" ref="E43:E48">F43+G43</f>
        <v>4337.84</v>
      </c>
      <c r="F43" s="66">
        <v>4336.807</v>
      </c>
      <c r="G43" s="66">
        <v>1.033</v>
      </c>
      <c r="H43" s="66">
        <f aca="true" t="shared" si="12" ref="H43:H48">J43+K43</f>
        <v>93.055</v>
      </c>
      <c r="I43" s="66"/>
      <c r="J43" s="66">
        <v>93.055</v>
      </c>
      <c r="K43" s="66">
        <v>0</v>
      </c>
      <c r="L43" s="66">
        <f aca="true" t="shared" si="13" ref="L43:L48">M43+N43</f>
        <v>75.855</v>
      </c>
      <c r="M43" s="66">
        <v>75.855</v>
      </c>
      <c r="N43" s="66">
        <v>0</v>
      </c>
      <c r="O43" s="68">
        <v>18</v>
      </c>
      <c r="P43" s="68">
        <v>17</v>
      </c>
      <c r="Q43" s="69">
        <v>17</v>
      </c>
      <c r="R43" s="86" t="s">
        <v>36</v>
      </c>
    </row>
    <row r="44" spans="1:18" s="2" customFormat="1" ht="12.75" customHeight="1">
      <c r="A44" s="65" t="s">
        <v>37</v>
      </c>
      <c r="B44" s="66">
        <f t="shared" si="9"/>
        <v>2539.54</v>
      </c>
      <c r="C44" s="66">
        <f t="shared" si="10"/>
        <v>2389.06</v>
      </c>
      <c r="D44" s="66">
        <f t="shared" si="10"/>
        <v>150.48</v>
      </c>
      <c r="E44" s="66">
        <f t="shared" si="11"/>
        <v>2521.227</v>
      </c>
      <c r="F44" s="66">
        <v>2371.384</v>
      </c>
      <c r="G44" s="66">
        <v>149.843</v>
      </c>
      <c r="H44" s="66">
        <f t="shared" si="12"/>
        <v>0</v>
      </c>
      <c r="I44" s="66"/>
      <c r="J44" s="66">
        <v>0</v>
      </c>
      <c r="K44" s="66">
        <v>0</v>
      </c>
      <c r="L44" s="66">
        <f t="shared" si="13"/>
        <v>18.313</v>
      </c>
      <c r="M44" s="66">
        <v>17.676</v>
      </c>
      <c r="N44" s="66">
        <v>0.637</v>
      </c>
      <c r="O44" s="68">
        <v>18</v>
      </c>
      <c r="P44" s="68">
        <v>17</v>
      </c>
      <c r="Q44" s="69">
        <v>17</v>
      </c>
      <c r="R44" s="86" t="s">
        <v>38</v>
      </c>
    </row>
    <row r="45" spans="1:18" s="2" customFormat="1" ht="12.75" customHeight="1">
      <c r="A45" s="65" t="s">
        <v>39</v>
      </c>
      <c r="B45" s="66">
        <f t="shared" si="9"/>
        <v>3342.799</v>
      </c>
      <c r="C45" s="66">
        <f t="shared" si="10"/>
        <v>3186.82</v>
      </c>
      <c r="D45" s="66">
        <f t="shared" si="10"/>
        <v>155.979</v>
      </c>
      <c r="E45" s="66">
        <f t="shared" si="11"/>
        <v>3270.364</v>
      </c>
      <c r="F45" s="66">
        <v>3114.385</v>
      </c>
      <c r="G45" s="66">
        <v>155.979</v>
      </c>
      <c r="H45" s="66">
        <f t="shared" si="12"/>
        <v>72.435</v>
      </c>
      <c r="I45" s="66"/>
      <c r="J45" s="66">
        <v>72.435</v>
      </c>
      <c r="K45" s="66">
        <v>0</v>
      </c>
      <c r="L45" s="66">
        <f t="shared" si="13"/>
        <v>0</v>
      </c>
      <c r="M45" s="66">
        <v>0</v>
      </c>
      <c r="N45" s="66">
        <v>0</v>
      </c>
      <c r="O45" s="68">
        <v>18</v>
      </c>
      <c r="P45" s="68">
        <v>17</v>
      </c>
      <c r="Q45" s="69">
        <v>17</v>
      </c>
      <c r="R45" s="86" t="s">
        <v>40</v>
      </c>
    </row>
    <row r="46" spans="1:18" s="2" customFormat="1" ht="12.75" customHeight="1">
      <c r="A46" s="65" t="s">
        <v>41</v>
      </c>
      <c r="B46" s="66">
        <f t="shared" si="9"/>
        <v>1664.128</v>
      </c>
      <c r="C46" s="66">
        <f t="shared" si="10"/>
        <v>1659.685</v>
      </c>
      <c r="D46" s="66">
        <f t="shared" si="10"/>
        <v>4.443</v>
      </c>
      <c r="E46" s="66">
        <f t="shared" si="11"/>
        <v>1664.128</v>
      </c>
      <c r="F46" s="66">
        <v>1659.685</v>
      </c>
      <c r="G46" s="66">
        <v>4.443</v>
      </c>
      <c r="H46" s="66">
        <f t="shared" si="12"/>
        <v>0</v>
      </c>
      <c r="I46" s="66"/>
      <c r="J46" s="66">
        <v>0</v>
      </c>
      <c r="K46" s="66">
        <v>0</v>
      </c>
      <c r="L46" s="66">
        <f t="shared" si="13"/>
        <v>0</v>
      </c>
      <c r="M46" s="66">
        <v>0</v>
      </c>
      <c r="N46" s="66">
        <v>0</v>
      </c>
      <c r="O46" s="68">
        <v>18</v>
      </c>
      <c r="P46" s="68">
        <v>17</v>
      </c>
      <c r="Q46" s="69">
        <v>17</v>
      </c>
      <c r="R46" s="86" t="s">
        <v>42</v>
      </c>
    </row>
    <row r="47" spans="1:18" s="2" customFormat="1" ht="12.75" customHeight="1">
      <c r="A47" s="65" t="s">
        <v>43</v>
      </c>
      <c r="B47" s="66">
        <f t="shared" si="9"/>
        <v>3209.586</v>
      </c>
      <c r="C47" s="66">
        <f t="shared" si="10"/>
        <v>3199.227</v>
      </c>
      <c r="D47" s="66">
        <f t="shared" si="10"/>
        <v>10.359</v>
      </c>
      <c r="E47" s="66">
        <f t="shared" si="11"/>
        <v>3209.586</v>
      </c>
      <c r="F47" s="66">
        <v>3199.227</v>
      </c>
      <c r="G47" s="66">
        <v>10.359</v>
      </c>
      <c r="H47" s="66">
        <f t="shared" si="12"/>
        <v>0</v>
      </c>
      <c r="I47" s="66"/>
      <c r="J47" s="66">
        <v>0</v>
      </c>
      <c r="K47" s="66">
        <v>0</v>
      </c>
      <c r="L47" s="66">
        <f t="shared" si="13"/>
        <v>0</v>
      </c>
      <c r="M47" s="66">
        <v>0</v>
      </c>
      <c r="N47" s="66">
        <v>0</v>
      </c>
      <c r="O47" s="68">
        <v>18</v>
      </c>
      <c r="P47" s="68">
        <v>17</v>
      </c>
      <c r="Q47" s="69">
        <v>17</v>
      </c>
      <c r="R47" s="86" t="s">
        <v>44</v>
      </c>
    </row>
    <row r="48" spans="1:18" s="2" customFormat="1" ht="12.75" customHeight="1">
      <c r="A48" s="65" t="s">
        <v>45</v>
      </c>
      <c r="B48" s="66">
        <f t="shared" si="9"/>
        <v>0</v>
      </c>
      <c r="C48" s="66">
        <f t="shared" si="10"/>
        <v>0</v>
      </c>
      <c r="D48" s="66">
        <f t="shared" si="10"/>
        <v>0</v>
      </c>
      <c r="E48" s="66">
        <f t="shared" si="11"/>
        <v>0</v>
      </c>
      <c r="F48" s="66">
        <v>0</v>
      </c>
      <c r="G48" s="66">
        <v>0</v>
      </c>
      <c r="H48" s="66">
        <f t="shared" si="12"/>
        <v>0</v>
      </c>
      <c r="I48" s="66"/>
      <c r="J48" s="66">
        <v>0</v>
      </c>
      <c r="K48" s="66">
        <v>0</v>
      </c>
      <c r="L48" s="66">
        <f t="shared" si="13"/>
        <v>0</v>
      </c>
      <c r="M48" s="66">
        <v>0</v>
      </c>
      <c r="N48" s="66">
        <v>0</v>
      </c>
      <c r="O48" s="68">
        <v>18</v>
      </c>
      <c r="P48" s="68">
        <v>17</v>
      </c>
      <c r="Q48" s="69">
        <v>17</v>
      </c>
      <c r="R48" s="86" t="s">
        <v>46</v>
      </c>
    </row>
    <row r="49" spans="1:18" s="2" customFormat="1" ht="12.75" customHeight="1">
      <c r="A49" s="65"/>
      <c r="B49" s="84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8"/>
      <c r="P49" s="68"/>
      <c r="Q49" s="69"/>
      <c r="R49" s="86"/>
    </row>
    <row r="50" spans="1:18" s="2" customFormat="1" ht="12.75" customHeight="1">
      <c r="A50" s="65" t="s">
        <v>47</v>
      </c>
      <c r="B50" s="66">
        <f>C50+D50</f>
        <v>0</v>
      </c>
      <c r="C50" s="66">
        <f aca="true" t="shared" si="14" ref="C50:D54">F50+J50+M50</f>
        <v>0</v>
      </c>
      <c r="D50" s="66">
        <f t="shared" si="14"/>
        <v>0</v>
      </c>
      <c r="E50" s="66">
        <f>F50+G50</f>
        <v>0</v>
      </c>
      <c r="F50" s="66">
        <v>0</v>
      </c>
      <c r="G50" s="66">
        <v>0</v>
      </c>
      <c r="H50" s="66">
        <f>J50+K50</f>
        <v>0</v>
      </c>
      <c r="I50" s="66"/>
      <c r="J50" s="66">
        <v>0</v>
      </c>
      <c r="K50" s="66">
        <v>0</v>
      </c>
      <c r="L50" s="66">
        <f>M50+N50</f>
        <v>0</v>
      </c>
      <c r="M50" s="66">
        <v>0</v>
      </c>
      <c r="N50" s="66">
        <v>0</v>
      </c>
      <c r="O50" s="68">
        <v>18</v>
      </c>
      <c r="P50" s="68">
        <v>17</v>
      </c>
      <c r="Q50" s="69">
        <v>17</v>
      </c>
      <c r="R50" s="86" t="s">
        <v>48</v>
      </c>
    </row>
    <row r="51" spans="1:18" s="2" customFormat="1" ht="12.75" customHeight="1">
      <c r="A51" s="65" t="s">
        <v>49</v>
      </c>
      <c r="B51" s="66">
        <f>C51+D51</f>
        <v>369.503</v>
      </c>
      <c r="C51" s="66">
        <f t="shared" si="14"/>
        <v>369.245</v>
      </c>
      <c r="D51" s="66">
        <f t="shared" si="14"/>
        <v>0.258</v>
      </c>
      <c r="E51" s="66">
        <f>F51+G51</f>
        <v>369.503</v>
      </c>
      <c r="F51" s="66">
        <v>369.245</v>
      </c>
      <c r="G51" s="66">
        <v>0.258</v>
      </c>
      <c r="H51" s="66">
        <f>J51+K51</f>
        <v>0</v>
      </c>
      <c r="I51" s="66"/>
      <c r="J51" s="66">
        <v>0</v>
      </c>
      <c r="K51" s="66">
        <v>0</v>
      </c>
      <c r="L51" s="66">
        <f>M51+N51</f>
        <v>0</v>
      </c>
      <c r="M51" s="66">
        <v>0</v>
      </c>
      <c r="N51" s="66">
        <v>0</v>
      </c>
      <c r="O51" s="68">
        <v>18</v>
      </c>
      <c r="P51" s="68">
        <v>17</v>
      </c>
      <c r="Q51" s="69">
        <v>17</v>
      </c>
      <c r="R51" s="86" t="s">
        <v>50</v>
      </c>
    </row>
    <row r="52" spans="1:18" s="2" customFormat="1" ht="12.75" customHeight="1">
      <c r="A52" s="65" t="s">
        <v>51</v>
      </c>
      <c r="B52" s="66">
        <f>C52+D52</f>
        <v>993.916</v>
      </c>
      <c r="C52" s="66">
        <f t="shared" si="14"/>
        <v>993.916</v>
      </c>
      <c r="D52" s="66">
        <f t="shared" si="14"/>
        <v>0</v>
      </c>
      <c r="E52" s="66">
        <f>F52+G52</f>
        <v>993.916</v>
      </c>
      <c r="F52" s="66">
        <v>993.916</v>
      </c>
      <c r="G52" s="66">
        <v>0</v>
      </c>
      <c r="H52" s="66">
        <f>J52+K52</f>
        <v>0</v>
      </c>
      <c r="I52" s="66"/>
      <c r="J52" s="66">
        <v>0</v>
      </c>
      <c r="K52" s="66">
        <v>0</v>
      </c>
      <c r="L52" s="66">
        <f>M52+N52</f>
        <v>0</v>
      </c>
      <c r="M52" s="66">
        <v>0</v>
      </c>
      <c r="N52" s="66">
        <v>0</v>
      </c>
      <c r="O52" s="68">
        <v>18</v>
      </c>
      <c r="P52" s="68">
        <v>17</v>
      </c>
      <c r="Q52" s="69">
        <v>17</v>
      </c>
      <c r="R52" s="86" t="s">
        <v>52</v>
      </c>
    </row>
    <row r="53" spans="1:18" s="2" customFormat="1" ht="12.75" customHeight="1">
      <c r="A53" s="65" t="s">
        <v>53</v>
      </c>
      <c r="B53" s="66">
        <f>C53+D53</f>
        <v>786.73</v>
      </c>
      <c r="C53" s="66">
        <f t="shared" si="14"/>
        <v>785.607</v>
      </c>
      <c r="D53" s="66">
        <f t="shared" si="14"/>
        <v>1.123</v>
      </c>
      <c r="E53" s="66">
        <f>F53+G53</f>
        <v>459.022</v>
      </c>
      <c r="F53" s="66">
        <v>459.022</v>
      </c>
      <c r="G53" s="66">
        <v>0</v>
      </c>
      <c r="H53" s="66">
        <f>J53+K53</f>
        <v>0</v>
      </c>
      <c r="I53" s="66"/>
      <c r="J53" s="66">
        <v>0</v>
      </c>
      <c r="K53" s="66">
        <v>0</v>
      </c>
      <c r="L53" s="66">
        <f>M53+N53</f>
        <v>327.70799999999997</v>
      </c>
      <c r="M53" s="66">
        <v>326.585</v>
      </c>
      <c r="N53" s="66">
        <v>1.123</v>
      </c>
      <c r="O53" s="68">
        <v>18</v>
      </c>
      <c r="P53" s="68">
        <v>17</v>
      </c>
      <c r="Q53" s="69">
        <v>17</v>
      </c>
      <c r="R53" s="86" t="s">
        <v>54</v>
      </c>
    </row>
    <row r="54" spans="1:18" s="2" customFormat="1" ht="12.75" customHeight="1">
      <c r="A54" s="65" t="s">
        <v>55</v>
      </c>
      <c r="B54" s="66">
        <f>C54+D54</f>
        <v>55.202</v>
      </c>
      <c r="C54" s="66">
        <f t="shared" si="14"/>
        <v>55.202</v>
      </c>
      <c r="D54" s="66">
        <f t="shared" si="14"/>
        <v>0</v>
      </c>
      <c r="E54" s="66">
        <f>F54+G54</f>
        <v>55.202</v>
      </c>
      <c r="F54" s="66">
        <v>55.202</v>
      </c>
      <c r="G54" s="66">
        <v>0</v>
      </c>
      <c r="H54" s="66">
        <f>J54+K54</f>
        <v>0</v>
      </c>
      <c r="I54" s="66"/>
      <c r="J54" s="66">
        <v>0</v>
      </c>
      <c r="K54" s="66">
        <v>0</v>
      </c>
      <c r="L54" s="66">
        <f>M54+N54</f>
        <v>0</v>
      </c>
      <c r="M54" s="66">
        <v>0</v>
      </c>
      <c r="N54" s="66">
        <v>0</v>
      </c>
      <c r="O54" s="68">
        <v>18</v>
      </c>
      <c r="P54" s="68">
        <v>17</v>
      </c>
      <c r="Q54" s="69">
        <v>17</v>
      </c>
      <c r="R54" s="86" t="s">
        <v>56</v>
      </c>
    </row>
    <row r="55" spans="1:18" s="2" customFormat="1" ht="7.5" customHeight="1">
      <c r="A55" s="88"/>
      <c r="B55" s="89"/>
      <c r="C55" s="89"/>
      <c r="D55" s="89"/>
      <c r="E55" s="89"/>
      <c r="F55" s="89"/>
      <c r="G55" s="89"/>
      <c r="H55" s="89"/>
      <c r="I55" s="53"/>
      <c r="J55" s="90"/>
      <c r="K55" s="90"/>
      <c r="L55" s="90"/>
      <c r="M55" s="90"/>
      <c r="N55" s="90"/>
      <c r="O55" s="91"/>
      <c r="P55" s="91"/>
      <c r="Q55" s="92"/>
      <c r="R55" s="93"/>
    </row>
    <row r="56" spans="1:18" ht="12" customHeight="1">
      <c r="A56" s="94" t="s">
        <v>91</v>
      </c>
      <c r="B56" s="95"/>
      <c r="C56" s="95"/>
      <c r="D56" s="95"/>
      <c r="E56" s="96"/>
      <c r="J56" s="98" t="s">
        <v>92</v>
      </c>
      <c r="K56" s="95"/>
      <c r="L56" s="95"/>
      <c r="M56" s="95"/>
      <c r="N56" s="95"/>
      <c r="O56" s="95"/>
      <c r="P56" s="95"/>
      <c r="Q56" s="95"/>
      <c r="R56" s="95"/>
    </row>
    <row r="57" spans="1:10" s="2" customFormat="1" ht="12" customHeight="1">
      <c r="A57" s="94" t="s">
        <v>93</v>
      </c>
      <c r="B57" s="53"/>
      <c r="C57" s="53"/>
      <c r="D57" s="53"/>
      <c r="E57" s="53"/>
      <c r="F57" s="53"/>
      <c r="G57" s="53"/>
      <c r="H57" s="53"/>
      <c r="J57" s="99" t="s">
        <v>94</v>
      </c>
    </row>
    <row r="58" s="100" customFormat="1" ht="12" customHeight="1">
      <c r="J58" s="99"/>
    </row>
    <row r="59" spans="9:18" s="100" customFormat="1" ht="9" customHeight="1"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3:4" s="100" customFormat="1" ht="9" customHeight="1">
      <c r="C60" s="101"/>
      <c r="D60" s="101"/>
    </row>
    <row r="61" s="100" customFormat="1" ht="15.75"/>
  </sheetData>
  <mergeCells count="12">
    <mergeCell ref="L2:R2"/>
    <mergeCell ref="J6:K6"/>
    <mergeCell ref="E6:G6"/>
    <mergeCell ref="L3:R3"/>
    <mergeCell ref="R5:R9"/>
    <mergeCell ref="A2:G2"/>
    <mergeCell ref="A3:G3"/>
    <mergeCell ref="A5:A9"/>
    <mergeCell ref="O5:Q5"/>
    <mergeCell ref="B5:H5"/>
    <mergeCell ref="J5:N5"/>
    <mergeCell ref="L6:N6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2002-07-08T01:49:51Z</dcterms:created>
  <dcterms:modified xsi:type="dcterms:W3CDTF">2002-07-08T01:49:51Z</dcterms:modified>
  <cp:category/>
  <cp:version/>
  <cp:contentType/>
  <cp:contentStatus/>
</cp:coreProperties>
</file>