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35" windowHeight="4875" tabRatio="599" activeTab="0"/>
  </bookViews>
  <sheets>
    <sheet name="量值1 (3)" sheetId="1" r:id="rId1"/>
  </sheets>
  <definedNames/>
  <calcPr fullCalcOnLoad="1"/>
</workbook>
</file>

<file path=xl/sharedStrings.xml><?xml version="1.0" encoding="utf-8"?>
<sst xmlns="http://schemas.openxmlformats.org/spreadsheetml/2006/main" count="196" uniqueCount="92">
  <si>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行政院農業委員會中部辦公室﹑漁業署﹑林務局</t>
    </r>
    <r>
      <rPr>
        <sz val="8"/>
        <rFont val="標楷體"/>
        <family val="4"/>
      </rPr>
      <t>。</t>
    </r>
  </si>
  <si>
    <t xml:space="preserve">   Source :  COA, Central Taiwan Division , Fisheries Administration, Forestry Bureau .</t>
  </si>
  <si>
    <t>Unit of</t>
  </si>
  <si>
    <t>Produc-</t>
  </si>
  <si>
    <t>Percent-</t>
  </si>
  <si>
    <t>tion</t>
  </si>
  <si>
    <t>Price</t>
  </si>
  <si>
    <t xml:space="preserve"> Value</t>
  </si>
  <si>
    <t xml:space="preserve"> age</t>
  </si>
  <si>
    <t xml:space="preserve"> Price</t>
  </si>
  <si>
    <t>Value</t>
  </si>
  <si>
    <t>age</t>
  </si>
  <si>
    <t>千元</t>
  </si>
  <si>
    <t>%</t>
  </si>
  <si>
    <t xml:space="preserve"> N.T.$</t>
  </si>
  <si>
    <t xml:space="preserve"> N.T.$1,000</t>
  </si>
  <si>
    <t>m.t.</t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</si>
  <si>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</si>
  <si>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</si>
  <si>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</si>
  <si>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  <r>
      <rPr>
        <sz val="8"/>
        <rFont val="Times New Roman"/>
        <family val="1"/>
      </rPr>
      <t xml:space="preserve"> 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</si>
  <si>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</si>
  <si>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位</t>
    </r>
  </si>
  <si>
    <r>
      <t xml:space="preserve">            </t>
    </r>
    <r>
      <rPr>
        <sz val="6"/>
        <rFont val="標楷體"/>
        <family val="4"/>
      </rPr>
      <t>元</t>
    </r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</si>
  <si>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噸</t>
    </r>
  </si>
  <si>
    <t xml:space="preserve">    5.  Mildew</t>
  </si>
  <si>
    <t xml:space="preserve">         Muskmelons</t>
  </si>
  <si>
    <t xml:space="preserve">          Strawberries</t>
  </si>
  <si>
    <t xml:space="preserve">         Mushroom</t>
  </si>
  <si>
    <t xml:space="preserve">    6.  Fruit</t>
  </si>
  <si>
    <t xml:space="preserve">         Bananas</t>
  </si>
  <si>
    <t xml:space="preserve">         Pineapples</t>
  </si>
  <si>
    <t xml:space="preserve">         Wentan Pomelos</t>
  </si>
  <si>
    <t xml:space="preserve">         Pai Pomelos</t>
  </si>
  <si>
    <t xml:space="preserve">         Liuchengs</t>
  </si>
  <si>
    <t xml:space="preserve">         Lemons</t>
  </si>
  <si>
    <t xml:space="preserve">         Longans</t>
  </si>
  <si>
    <t xml:space="preserve">         Mangos</t>
  </si>
  <si>
    <t xml:space="preserve">         Betel Nuts</t>
  </si>
  <si>
    <t xml:space="preserve">         Guavas</t>
  </si>
  <si>
    <t xml:space="preserve">         Plums</t>
  </si>
  <si>
    <t xml:space="preserve">         Peaches</t>
  </si>
  <si>
    <t xml:space="preserve">         Persimmons</t>
  </si>
  <si>
    <t xml:space="preserve">         Papayas</t>
  </si>
  <si>
    <t>洋香瓜</t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</si>
  <si>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85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1996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</si>
  <si>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86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1997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</si>
  <si>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87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1998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</si>
  <si>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88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1999</t>
    </r>
    <r>
      <rPr>
        <sz val="8"/>
        <rFont val="標楷體"/>
        <family val="4"/>
      </rPr>
      <t>﹚</t>
    </r>
  </si>
  <si>
    <r>
      <t>項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目</t>
    </r>
  </si>
  <si>
    <t>Items</t>
  </si>
  <si>
    <t>香瓜</t>
  </si>
  <si>
    <t>草莓</t>
  </si>
  <si>
    <t>果品</t>
  </si>
  <si>
    <t>菇類</t>
  </si>
  <si>
    <t>洋菇</t>
  </si>
  <si>
    <t>香菇</t>
  </si>
  <si>
    <t>香蕉</t>
  </si>
  <si>
    <t>鳳梨</t>
  </si>
  <si>
    <t>椪柑</t>
  </si>
  <si>
    <t>文旦柚</t>
  </si>
  <si>
    <t>斗柚</t>
  </si>
  <si>
    <t>白柚</t>
  </si>
  <si>
    <t>桶柑</t>
  </si>
  <si>
    <t>柳橙</t>
  </si>
  <si>
    <t>檸檬</t>
  </si>
  <si>
    <t>葡萄柚</t>
  </si>
  <si>
    <t>其他雜柑類</t>
  </si>
  <si>
    <t>龍眼</t>
  </si>
  <si>
    <t>芒果</t>
  </si>
  <si>
    <t>檳榔</t>
  </si>
  <si>
    <t>番石榴</t>
  </si>
  <si>
    <t>李</t>
  </si>
  <si>
    <t>桃</t>
  </si>
  <si>
    <t>柿</t>
  </si>
  <si>
    <t>木瓜</t>
  </si>
  <si>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值</t>
    </r>
  </si>
  <si>
    <t xml:space="preserve"> 6.  Quantity and Value of Farm Products (Cont'd)</t>
  </si>
  <si>
    <r>
      <t xml:space="preserve">6.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續二</t>
    </r>
    <r>
      <rPr>
        <sz val="14"/>
        <rFont val="Times New Roman"/>
        <family val="1"/>
      </rPr>
      <t>)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</si>
  <si>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89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2000</t>
    </r>
    <r>
      <rPr>
        <sz val="8"/>
        <rFont val="標楷體"/>
        <family val="4"/>
      </rPr>
      <t>﹚</t>
    </r>
  </si>
  <si>
    <r>
      <t xml:space="preserve">  </t>
    </r>
    <r>
      <rPr>
        <sz val="7"/>
        <rFont val="Times New Roman"/>
        <family val="1"/>
      </rPr>
      <t xml:space="preserve">  16     89</t>
    </r>
    <r>
      <rPr>
        <sz val="8"/>
        <rFont val="標楷體"/>
        <family val="4"/>
      </rPr>
      <t>年農業統計年報</t>
    </r>
  </si>
  <si>
    <t xml:space="preserve">AG. STATISTICS YEARBOOK 2000        17   </t>
  </si>
  <si>
    <t xml:space="preserve">    溫州蜜柑</t>
  </si>
  <si>
    <t xml:space="preserve">    晚侖西亞橙</t>
  </si>
  <si>
    <t xml:space="preserve">    其他雜柑類</t>
  </si>
  <si>
    <t xml:space="preserve">          Cantaloupes</t>
  </si>
  <si>
    <t xml:space="preserve">        Shiitake</t>
  </si>
  <si>
    <t xml:space="preserve">         Ponkans</t>
  </si>
  <si>
    <t xml:space="preserve">         Tou Pomelos</t>
  </si>
  <si>
    <t xml:space="preserve">         Tankans</t>
  </si>
  <si>
    <t xml:space="preserve">         Grape Fruit </t>
  </si>
  <si>
    <t xml:space="preserve">    Other Citrus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</si>
</sst>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   民    國    &quot;e&quot;    年   (&quot;yyyy&quot;)&quot;"/>
    <numFmt numFmtId="185" formatCode="&quot;  民    國    &quot;e&quot;    年   (&quot;yyyy&quot;)&quot;"/>
    <numFmt numFmtId="186" formatCode="#\ ###\ ##0"/>
    <numFmt numFmtId="187" formatCode="&quot;民 國  &quot;e&quot; 年 (&quot;yyyy&quot;)&quot;"/>
    <numFmt numFmtId="188" formatCode="&quot;民 國 &quot;e&quot; 年 (&quot;yyyy&quot;)&quot;"/>
    <numFmt numFmtId="189" formatCode="&quot;民國&quot;e&quot;年 (&quot;yyyy&quot;)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;[Red]0.00"/>
    <numFmt numFmtId="194" formatCode="0_ "/>
    <numFmt numFmtId="195" formatCode="0_);[Red]\(0\)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細明體"/>
      <family val="3"/>
    </font>
    <font>
      <sz val="8"/>
      <name val="華康楷書體W5"/>
      <family val="3"/>
    </font>
    <font>
      <sz val="8"/>
      <name val="標楷體"/>
      <family val="4"/>
    </font>
    <font>
      <sz val="14"/>
      <name val="標楷體"/>
      <family val="4"/>
    </font>
    <font>
      <sz val="6"/>
      <name val="標楷體"/>
      <family val="4"/>
    </font>
    <font>
      <sz val="8"/>
      <name val="Times New Roman"/>
      <family val="1"/>
    </font>
    <font>
      <sz val="7.5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2"/>
      <name val="細明體"/>
      <family val="3"/>
    </font>
    <font>
      <sz val="7.5"/>
      <name val="華康楷書體W5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 quotePrefix="1">
      <alignment horizontal="left"/>
    </xf>
    <xf numFmtId="0" fontId="9" fillId="0" borderId="2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12" fillId="0" borderId="0" xfId="0" applyFont="1" applyAlignment="1" applyProtection="1">
      <alignment horizontal="right"/>
      <protection locked="0"/>
    </xf>
    <xf numFmtId="0" fontId="9" fillId="0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horizontal="left" indent="1"/>
    </xf>
    <xf numFmtId="0" fontId="9" fillId="0" borderId="2" xfId="0" applyFont="1" applyFill="1" applyBorder="1" applyAlignment="1">
      <alignment horizontal="left" vertical="center" indent="1"/>
    </xf>
    <xf numFmtId="0" fontId="9" fillId="0" borderId="6" xfId="0" applyFont="1" applyFill="1" applyBorder="1" applyAlignment="1">
      <alignment horizontal="left" indent="1"/>
    </xf>
    <xf numFmtId="0" fontId="9" fillId="0" borderId="8" xfId="0" applyFont="1" applyFill="1" applyBorder="1" applyAlignment="1">
      <alignment horizontal="left" indent="1"/>
    </xf>
    <xf numFmtId="0" fontId="9" fillId="0" borderId="9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3" xfId="0" applyFont="1" applyFill="1" applyBorder="1" applyAlignment="1">
      <alignment horizontal="left" indent="1"/>
    </xf>
    <xf numFmtId="0" fontId="10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15" applyFont="1">
      <alignment/>
      <protection/>
    </xf>
    <xf numFmtId="186" fontId="15" fillId="0" borderId="0" xfId="0" applyNumberFormat="1" applyFont="1" applyFill="1" applyAlignment="1" applyProtection="1">
      <alignment horizontal="right" vertical="center"/>
      <protection locked="0"/>
    </xf>
    <xf numFmtId="0" fontId="9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86" fontId="9" fillId="0" borderId="0" xfId="0" applyNumberFormat="1" applyFont="1" applyFill="1" applyAlignment="1" applyProtection="1">
      <alignment horizontal="right"/>
      <protection locked="0"/>
    </xf>
    <xf numFmtId="2" fontId="9" fillId="0" borderId="0" xfId="0" applyNumberFormat="1" applyFont="1" applyFill="1" applyAlignment="1" applyProtection="1">
      <alignment horizontal="right"/>
      <protection locked="0"/>
    </xf>
    <xf numFmtId="186" fontId="9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right"/>
    </xf>
    <xf numFmtId="184" fontId="9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1" fillId="0" borderId="0" xfId="0" applyFont="1" applyFill="1" applyAlignment="1">
      <alignment horizontal="center" vertical="top"/>
    </xf>
    <xf numFmtId="184" fontId="6" fillId="0" borderId="15" xfId="0" applyNumberFormat="1" applyFont="1" applyFill="1" applyBorder="1" applyAlignment="1">
      <alignment horizontal="center"/>
    </xf>
    <xf numFmtId="184" fontId="9" fillId="0" borderId="9" xfId="0" applyNumberFormat="1" applyFont="1" applyFill="1" applyBorder="1" applyAlignment="1">
      <alignment horizontal="center"/>
    </xf>
    <xf numFmtId="184" fontId="9" fillId="0" borderId="16" xfId="0" applyNumberFormat="1" applyFont="1" applyFill="1" applyBorder="1" applyAlignment="1">
      <alignment horizontal="center"/>
    </xf>
    <xf numFmtId="184" fontId="6" fillId="0" borderId="9" xfId="0" applyNumberFormat="1" applyFont="1" applyFill="1" applyBorder="1" applyAlignment="1">
      <alignment horizontal="center"/>
    </xf>
  </cellXfs>
  <cellStyles count="7">
    <cellStyle name="Normal" xfId="0"/>
    <cellStyle name="一般_26e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9"/>
  <sheetViews>
    <sheetView tabSelected="1" workbookViewId="0" topLeftCell="A1">
      <selection activeCell="A2" sqref="A2:R2"/>
    </sheetView>
  </sheetViews>
  <sheetFormatPr defaultColWidth="9.00390625" defaultRowHeight="15.75"/>
  <cols>
    <col min="1" max="3" width="2.125" style="52" customWidth="1"/>
    <col min="4" max="4" width="11.625" style="52" customWidth="1"/>
    <col min="5" max="5" width="2.625" style="52" customWidth="1"/>
    <col min="6" max="6" width="5.625" style="52" customWidth="1"/>
    <col min="7" max="8" width="6.125" style="52" hidden="1" customWidth="1"/>
    <col min="9" max="9" width="8.00390625" style="52" hidden="1" customWidth="1"/>
    <col min="10" max="10" width="6.125" style="52" hidden="1" customWidth="1"/>
    <col min="11" max="12" width="6.125" style="52" customWidth="1"/>
    <col min="13" max="13" width="8.00390625" style="52" customWidth="1"/>
    <col min="14" max="16" width="6.125" style="52" customWidth="1"/>
    <col min="17" max="17" width="8.00390625" style="52" customWidth="1"/>
    <col min="18" max="18" width="6.125" style="52" customWidth="1"/>
    <col min="19" max="19" width="16.125" style="52" customWidth="1"/>
    <col min="20" max="20" width="6.75390625" style="52" customWidth="1"/>
    <col min="21" max="21" width="6.625" style="52" customWidth="1"/>
    <col min="22" max="22" width="9.00390625" style="52" customWidth="1"/>
    <col min="23" max="23" width="6.125" style="52" customWidth="1"/>
    <col min="24" max="24" width="6.75390625" style="52" customWidth="1"/>
    <col min="25" max="25" width="6.625" style="52" customWidth="1"/>
    <col min="26" max="26" width="9.00390625" style="52" customWidth="1"/>
    <col min="27" max="27" width="6.125" style="52" customWidth="1"/>
    <col min="28" max="28" width="5.625" style="52" customWidth="1"/>
    <col min="29" max="29" width="18.125" style="52" customWidth="1"/>
    <col min="30" max="16384" width="8.75390625" style="52" customWidth="1"/>
  </cols>
  <sheetData>
    <row r="1" spans="1:42" ht="10.5" customHeight="1">
      <c r="A1" s="3" t="s">
        <v>80</v>
      </c>
      <c r="C1" s="3"/>
      <c r="U1" s="39"/>
      <c r="V1" s="38"/>
      <c r="AB1" s="38"/>
      <c r="AC1" s="39" t="s">
        <v>81</v>
      </c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</row>
    <row r="2" spans="1:30" ht="27" customHeight="1">
      <c r="A2" s="86" t="s">
        <v>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37"/>
      <c r="T2" s="86" t="s">
        <v>77</v>
      </c>
      <c r="U2" s="86"/>
      <c r="V2" s="86"/>
      <c r="W2" s="86"/>
      <c r="X2" s="86"/>
      <c r="Y2" s="86"/>
      <c r="Z2" s="86"/>
      <c r="AA2" s="86"/>
      <c r="AB2" s="86"/>
      <c r="AC2" s="86"/>
      <c r="AD2" s="5"/>
    </row>
    <row r="3" spans="4:30" ht="18" customHeight="1"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5"/>
    </row>
    <row r="4" spans="4:30" ht="10.5" customHeight="1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4"/>
      <c r="T4" s="53"/>
      <c r="U4" s="53"/>
      <c r="V4" s="53"/>
      <c r="W4" s="53"/>
      <c r="X4" s="53"/>
      <c r="Y4" s="53"/>
      <c r="Z4" s="53"/>
      <c r="AA4" s="53"/>
      <c r="AB4" s="53"/>
      <c r="AC4" s="53"/>
      <c r="AD4" s="54"/>
    </row>
    <row r="5" spans="1:30" s="4" customFormat="1" ht="18" customHeight="1">
      <c r="A5" s="45"/>
      <c r="B5" s="45"/>
      <c r="C5" s="45"/>
      <c r="D5" s="9"/>
      <c r="E5" s="48"/>
      <c r="F5" s="1" t="s">
        <v>17</v>
      </c>
      <c r="G5" s="87" t="s">
        <v>45</v>
      </c>
      <c r="H5" s="88"/>
      <c r="I5" s="88"/>
      <c r="J5" s="89"/>
      <c r="K5" s="87" t="s">
        <v>46</v>
      </c>
      <c r="L5" s="88"/>
      <c r="M5" s="88"/>
      <c r="N5" s="89"/>
      <c r="O5" s="90" t="s">
        <v>47</v>
      </c>
      <c r="P5" s="88"/>
      <c r="Q5" s="88"/>
      <c r="R5" s="89"/>
      <c r="S5" s="76"/>
      <c r="T5" s="90" t="s">
        <v>48</v>
      </c>
      <c r="U5" s="88"/>
      <c r="V5" s="88"/>
      <c r="W5" s="89"/>
      <c r="X5" s="90" t="s">
        <v>79</v>
      </c>
      <c r="Y5" s="88"/>
      <c r="Z5" s="88"/>
      <c r="AA5" s="89"/>
      <c r="AB5" s="7" t="s">
        <v>2</v>
      </c>
      <c r="AC5" s="8"/>
      <c r="AD5" s="9"/>
    </row>
    <row r="6" spans="1:30" s="4" customFormat="1" ht="4.5" customHeight="1">
      <c r="A6" s="9"/>
      <c r="B6" s="9"/>
      <c r="C6" s="9"/>
      <c r="D6" s="9"/>
      <c r="E6" s="6"/>
      <c r="F6" s="10"/>
      <c r="G6" s="11"/>
      <c r="H6" s="11"/>
      <c r="I6" s="11"/>
      <c r="J6" s="12"/>
      <c r="K6" s="11"/>
      <c r="L6" s="11"/>
      <c r="M6" s="11"/>
      <c r="N6" s="12"/>
      <c r="O6" s="11"/>
      <c r="P6" s="11"/>
      <c r="Q6" s="11"/>
      <c r="R6" s="12"/>
      <c r="S6" s="9"/>
      <c r="T6" s="11"/>
      <c r="U6" s="11"/>
      <c r="V6" s="11"/>
      <c r="W6" s="12"/>
      <c r="X6" s="9"/>
      <c r="Y6" s="9"/>
      <c r="Z6" s="9"/>
      <c r="AA6" s="12"/>
      <c r="AB6" s="9"/>
      <c r="AC6" s="8"/>
      <c r="AD6" s="9"/>
    </row>
    <row r="7" spans="1:30" s="4" customFormat="1" ht="14.25" customHeight="1">
      <c r="A7" s="83" t="s">
        <v>49</v>
      </c>
      <c r="B7" s="84"/>
      <c r="C7" s="84"/>
      <c r="D7" s="84"/>
      <c r="E7" s="85"/>
      <c r="F7" s="10"/>
      <c r="G7" s="1" t="s">
        <v>18</v>
      </c>
      <c r="H7" s="1" t="s">
        <v>19</v>
      </c>
      <c r="I7" s="13" t="s">
        <v>76</v>
      </c>
      <c r="J7" s="1" t="s">
        <v>20</v>
      </c>
      <c r="K7" s="1" t="s">
        <v>18</v>
      </c>
      <c r="L7" s="1" t="s">
        <v>19</v>
      </c>
      <c r="M7" s="13" t="s">
        <v>76</v>
      </c>
      <c r="N7" s="1" t="s">
        <v>21</v>
      </c>
      <c r="O7" s="1" t="s">
        <v>18</v>
      </c>
      <c r="P7" s="1" t="s">
        <v>19</v>
      </c>
      <c r="Q7" s="13" t="s">
        <v>76</v>
      </c>
      <c r="R7" s="1" t="s">
        <v>20</v>
      </c>
      <c r="S7" s="77"/>
      <c r="T7" s="1" t="s">
        <v>18</v>
      </c>
      <c r="U7" s="1" t="s">
        <v>19</v>
      </c>
      <c r="V7" s="13" t="s">
        <v>76</v>
      </c>
      <c r="W7" s="1" t="s">
        <v>21</v>
      </c>
      <c r="X7" s="80" t="s">
        <v>18</v>
      </c>
      <c r="Y7" s="71" t="s">
        <v>19</v>
      </c>
      <c r="Z7" s="70" t="s">
        <v>76</v>
      </c>
      <c r="AA7" s="1" t="s">
        <v>21</v>
      </c>
      <c r="AB7" s="14" t="s">
        <v>3</v>
      </c>
      <c r="AC7" s="49" t="s">
        <v>50</v>
      </c>
      <c r="AD7" s="9"/>
    </row>
    <row r="8" spans="1:30" s="4" customFormat="1" ht="11.25">
      <c r="A8" s="9"/>
      <c r="B8" s="9"/>
      <c r="C8" s="9"/>
      <c r="D8" s="9"/>
      <c r="E8" s="6"/>
      <c r="F8" s="10"/>
      <c r="G8" s="15" t="s">
        <v>3</v>
      </c>
      <c r="H8" s="16"/>
      <c r="I8" s="16"/>
      <c r="J8" s="15" t="s">
        <v>4</v>
      </c>
      <c r="K8" s="15" t="s">
        <v>3</v>
      </c>
      <c r="L8" s="17"/>
      <c r="M8" s="17"/>
      <c r="N8" s="15" t="s">
        <v>4</v>
      </c>
      <c r="O8" s="18" t="s">
        <v>3</v>
      </c>
      <c r="P8" s="16"/>
      <c r="Q8" s="16"/>
      <c r="R8" s="15" t="s">
        <v>4</v>
      </c>
      <c r="S8" s="78"/>
      <c r="T8" s="15" t="s">
        <v>3</v>
      </c>
      <c r="U8" s="16"/>
      <c r="V8" s="16"/>
      <c r="W8" s="15" t="s">
        <v>4</v>
      </c>
      <c r="X8" s="15" t="s">
        <v>3</v>
      </c>
      <c r="Y8" s="16"/>
      <c r="Z8" s="16"/>
      <c r="AA8" s="15" t="s">
        <v>4</v>
      </c>
      <c r="AB8" s="19" t="s">
        <v>5</v>
      </c>
      <c r="AC8" s="9"/>
      <c r="AD8" s="9"/>
    </row>
    <row r="9" spans="1:30" s="4" customFormat="1" ht="9" customHeight="1">
      <c r="A9" s="9"/>
      <c r="B9" s="9"/>
      <c r="C9" s="9"/>
      <c r="D9" s="9"/>
      <c r="E9" s="6"/>
      <c r="F9" s="1" t="s">
        <v>22</v>
      </c>
      <c r="G9" s="18" t="s">
        <v>5</v>
      </c>
      <c r="H9" s="18" t="s">
        <v>6</v>
      </c>
      <c r="I9" s="18" t="s">
        <v>7</v>
      </c>
      <c r="J9" s="18" t="s">
        <v>8</v>
      </c>
      <c r="K9" s="18" t="s">
        <v>5</v>
      </c>
      <c r="L9" s="18" t="s">
        <v>9</v>
      </c>
      <c r="M9" s="18" t="s">
        <v>10</v>
      </c>
      <c r="N9" s="18" t="s">
        <v>11</v>
      </c>
      <c r="O9" s="18" t="s">
        <v>5</v>
      </c>
      <c r="P9" s="18" t="s">
        <v>6</v>
      </c>
      <c r="Q9" s="18" t="s">
        <v>7</v>
      </c>
      <c r="R9" s="18" t="s">
        <v>8</v>
      </c>
      <c r="S9" s="79"/>
      <c r="T9" s="18" t="s">
        <v>5</v>
      </c>
      <c r="U9" s="18" t="s">
        <v>9</v>
      </c>
      <c r="V9" s="18" t="s">
        <v>10</v>
      </c>
      <c r="W9" s="18" t="s">
        <v>11</v>
      </c>
      <c r="X9" s="18" t="s">
        <v>5</v>
      </c>
      <c r="Y9" s="18" t="s">
        <v>9</v>
      </c>
      <c r="Z9" s="18" t="s">
        <v>10</v>
      </c>
      <c r="AA9" s="18" t="s">
        <v>11</v>
      </c>
      <c r="AB9" s="20"/>
      <c r="AC9" s="9"/>
      <c r="AD9" s="9"/>
    </row>
    <row r="10" spans="1:30" s="24" customFormat="1" ht="3.75" customHeight="1">
      <c r="A10" s="25"/>
      <c r="B10" s="25"/>
      <c r="C10" s="25"/>
      <c r="D10" s="25"/>
      <c r="E10" s="21"/>
      <c r="F10" s="22"/>
      <c r="G10" s="22"/>
      <c r="H10" s="22"/>
      <c r="I10" s="22"/>
      <c r="J10" s="23"/>
      <c r="K10" s="22"/>
      <c r="L10" s="22"/>
      <c r="M10" s="22"/>
      <c r="N10" s="23"/>
      <c r="O10" s="22"/>
      <c r="P10" s="22"/>
      <c r="Q10" s="22"/>
      <c r="R10" s="23"/>
      <c r="S10" s="7"/>
      <c r="T10" s="22"/>
      <c r="U10" s="22"/>
      <c r="V10" s="22"/>
      <c r="W10" s="23"/>
      <c r="X10" s="22"/>
      <c r="Y10" s="22"/>
      <c r="Z10" s="22"/>
      <c r="AA10" s="23"/>
      <c r="AB10" s="21"/>
      <c r="AC10" s="25"/>
      <c r="AD10" s="26"/>
    </row>
    <row r="11" spans="4:30" s="28" customFormat="1" ht="9.75" customHeight="1">
      <c r="D11" s="31"/>
      <c r="E11" s="27"/>
      <c r="H11" s="29" t="s">
        <v>23</v>
      </c>
      <c r="I11" s="2" t="s">
        <v>12</v>
      </c>
      <c r="J11" s="29" t="s">
        <v>13</v>
      </c>
      <c r="L11" s="29" t="s">
        <v>23</v>
      </c>
      <c r="M11" s="2" t="s">
        <v>12</v>
      </c>
      <c r="N11" s="29" t="s">
        <v>13</v>
      </c>
      <c r="P11" s="29" t="s">
        <v>23</v>
      </c>
      <c r="Q11" s="2" t="s">
        <v>12</v>
      </c>
      <c r="R11" s="29" t="s">
        <v>13</v>
      </c>
      <c r="S11" s="75"/>
      <c r="U11" s="29" t="s">
        <v>23</v>
      </c>
      <c r="V11" s="2" t="s">
        <v>12</v>
      </c>
      <c r="W11" s="29" t="s">
        <v>13</v>
      </c>
      <c r="Y11" s="29" t="s">
        <v>23</v>
      </c>
      <c r="Z11" s="2" t="s">
        <v>12</v>
      </c>
      <c r="AA11" s="29" t="s">
        <v>13</v>
      </c>
      <c r="AB11" s="29"/>
      <c r="AC11" s="30"/>
      <c r="AD11" s="31"/>
    </row>
    <row r="12" spans="4:30" s="28" customFormat="1" ht="8.25" customHeight="1">
      <c r="D12" s="31"/>
      <c r="E12" s="27"/>
      <c r="H12" s="29" t="s">
        <v>14</v>
      </c>
      <c r="I12" s="29" t="s">
        <v>15</v>
      </c>
      <c r="J12" s="29"/>
      <c r="L12" s="29" t="s">
        <v>14</v>
      </c>
      <c r="M12" s="29" t="s">
        <v>15</v>
      </c>
      <c r="N12" s="29"/>
      <c r="P12" s="29" t="s">
        <v>14</v>
      </c>
      <c r="Q12" s="29" t="s">
        <v>15</v>
      </c>
      <c r="R12" s="29"/>
      <c r="S12" s="29"/>
      <c r="U12" s="29" t="s">
        <v>14</v>
      </c>
      <c r="V12" s="29" t="s">
        <v>15</v>
      </c>
      <c r="W12" s="29"/>
      <c r="Y12" s="29" t="s">
        <v>14</v>
      </c>
      <c r="Z12" s="29" t="s">
        <v>15</v>
      </c>
      <c r="AA12" s="29"/>
      <c r="AB12" s="29"/>
      <c r="AC12" s="30"/>
      <c r="AD12" s="31"/>
    </row>
    <row r="13" spans="3:47" s="4" customFormat="1" ht="18" customHeight="1">
      <c r="C13" s="47"/>
      <c r="D13" s="46" t="s">
        <v>51</v>
      </c>
      <c r="E13" s="41"/>
      <c r="F13" s="36" t="s">
        <v>24</v>
      </c>
      <c r="G13" s="72">
        <v>42000</v>
      </c>
      <c r="H13" s="72">
        <v>13500</v>
      </c>
      <c r="I13" s="72">
        <v>567000</v>
      </c>
      <c r="J13" s="73" t="e">
        <f>I13/#REF!*100</f>
        <v>#REF!</v>
      </c>
      <c r="K13" s="72">
        <v>46551</v>
      </c>
      <c r="L13" s="72">
        <v>13300</v>
      </c>
      <c r="M13" s="72">
        <v>619128.3</v>
      </c>
      <c r="N13" s="73">
        <v>0.16</v>
      </c>
      <c r="O13" s="72">
        <v>54425</v>
      </c>
      <c r="P13" s="72">
        <v>13300</v>
      </c>
      <c r="Q13" s="72">
        <v>723852.5</v>
      </c>
      <c r="R13" s="73">
        <v>0.19</v>
      </c>
      <c r="S13" s="73"/>
      <c r="T13" s="72">
        <v>52150</v>
      </c>
      <c r="U13" s="72">
        <v>13300</v>
      </c>
      <c r="V13" s="72">
        <v>693595</v>
      </c>
      <c r="W13" s="73">
        <v>0.18</v>
      </c>
      <c r="X13" s="72">
        <v>43852</v>
      </c>
      <c r="Y13" s="72">
        <v>13600</v>
      </c>
      <c r="Z13" s="72">
        <v>596387.2</v>
      </c>
      <c r="AA13" s="73">
        <v>0.16</v>
      </c>
      <c r="AB13" s="47" t="s">
        <v>16</v>
      </c>
      <c r="AC13" s="56" t="s">
        <v>26</v>
      </c>
      <c r="AD13" s="58"/>
      <c r="AE13" s="57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</row>
    <row r="14" spans="4:47" s="4" customFormat="1" ht="18" customHeight="1">
      <c r="D14" s="46" t="s">
        <v>44</v>
      </c>
      <c r="E14" s="41"/>
      <c r="F14" s="36" t="s">
        <v>24</v>
      </c>
      <c r="G14" s="72">
        <v>121508</v>
      </c>
      <c r="H14" s="72">
        <v>22500</v>
      </c>
      <c r="I14" s="72">
        <v>2733930</v>
      </c>
      <c r="J14" s="73" t="e">
        <f>I14/#REF!*100</f>
        <v>#REF!</v>
      </c>
      <c r="K14" s="72">
        <v>121466</v>
      </c>
      <c r="L14" s="72">
        <v>22500</v>
      </c>
      <c r="M14" s="72">
        <v>2732985</v>
      </c>
      <c r="N14" s="73">
        <v>0.72</v>
      </c>
      <c r="O14" s="72">
        <v>93502</v>
      </c>
      <c r="P14" s="72">
        <v>23000</v>
      </c>
      <c r="Q14" s="72">
        <v>2150546</v>
      </c>
      <c r="R14" s="73">
        <v>0.57</v>
      </c>
      <c r="S14" s="73"/>
      <c r="T14" s="72">
        <v>103536</v>
      </c>
      <c r="U14" s="72">
        <v>22600</v>
      </c>
      <c r="V14" s="72">
        <v>2339913.6</v>
      </c>
      <c r="W14" s="73">
        <v>0.6</v>
      </c>
      <c r="X14" s="72">
        <v>90074</v>
      </c>
      <c r="Y14" s="72">
        <v>23600</v>
      </c>
      <c r="Z14" s="72">
        <v>2125746.4</v>
      </c>
      <c r="AA14" s="73">
        <v>0.58</v>
      </c>
      <c r="AB14" s="47" t="s">
        <v>16</v>
      </c>
      <c r="AC14" s="56" t="s">
        <v>85</v>
      </c>
      <c r="AD14" s="58"/>
      <c r="AE14" s="57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</row>
    <row r="15" spans="2:47" s="4" customFormat="1" ht="18" customHeight="1">
      <c r="B15" s="47"/>
      <c r="C15" s="47"/>
      <c r="D15" s="46" t="s">
        <v>52</v>
      </c>
      <c r="E15" s="41"/>
      <c r="F15" s="36" t="s">
        <v>24</v>
      </c>
      <c r="G15" s="72">
        <v>4668</v>
      </c>
      <c r="H15" s="72">
        <v>75700</v>
      </c>
      <c r="I15" s="72">
        <v>353367.6</v>
      </c>
      <c r="J15" s="73" t="e">
        <f>I15/#REF!*100</f>
        <v>#REF!</v>
      </c>
      <c r="K15" s="72">
        <v>4444</v>
      </c>
      <c r="L15" s="72">
        <v>75800</v>
      </c>
      <c r="M15" s="72">
        <v>336855.2</v>
      </c>
      <c r="N15" s="73">
        <v>0.09</v>
      </c>
      <c r="O15" s="72">
        <v>3436</v>
      </c>
      <c r="P15" s="72">
        <v>76800</v>
      </c>
      <c r="Q15" s="72">
        <v>263884.8</v>
      </c>
      <c r="R15" s="73">
        <v>0.07</v>
      </c>
      <c r="S15" s="73"/>
      <c r="T15" s="72">
        <v>5503</v>
      </c>
      <c r="U15" s="72">
        <v>75600</v>
      </c>
      <c r="V15" s="72">
        <v>416026.8</v>
      </c>
      <c r="W15" s="73">
        <v>0.11</v>
      </c>
      <c r="X15" s="72">
        <v>6108</v>
      </c>
      <c r="Y15" s="72">
        <v>75500</v>
      </c>
      <c r="Z15" s="72">
        <v>461154</v>
      </c>
      <c r="AA15" s="73">
        <v>0.13</v>
      </c>
      <c r="AB15" s="47" t="s">
        <v>16</v>
      </c>
      <c r="AC15" s="56" t="s">
        <v>27</v>
      </c>
      <c r="AD15" s="58"/>
      <c r="AE15" s="57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</row>
    <row r="16" spans="4:47" s="4" customFormat="1" ht="18" customHeight="1">
      <c r="D16" s="46"/>
      <c r="E16" s="41"/>
      <c r="F16" s="36"/>
      <c r="G16" s="72"/>
      <c r="H16" s="72"/>
      <c r="I16" s="72"/>
      <c r="J16" s="73"/>
      <c r="K16" s="72"/>
      <c r="L16" s="72"/>
      <c r="M16" s="72"/>
      <c r="N16" s="73"/>
      <c r="O16" s="72"/>
      <c r="P16" s="72"/>
      <c r="Q16" s="72"/>
      <c r="R16" s="73"/>
      <c r="S16" s="73"/>
      <c r="T16" s="72"/>
      <c r="U16" s="72"/>
      <c r="V16" s="72"/>
      <c r="W16" s="73"/>
      <c r="X16" s="72"/>
      <c r="Y16" s="72"/>
      <c r="Z16" s="72"/>
      <c r="AA16" s="73"/>
      <c r="AB16" s="47"/>
      <c r="AC16" s="56"/>
      <c r="AD16" s="58"/>
      <c r="AE16" s="57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</row>
    <row r="17" spans="3:47" s="4" customFormat="1" ht="18" customHeight="1">
      <c r="C17" s="47">
        <v>5</v>
      </c>
      <c r="D17" s="46" t="s">
        <v>54</v>
      </c>
      <c r="E17" s="41"/>
      <c r="F17" s="36"/>
      <c r="G17" s="72"/>
      <c r="H17" s="72"/>
      <c r="I17" s="72">
        <f>SUM(I18:I19)</f>
        <v>2635704</v>
      </c>
      <c r="J17" s="73" t="e">
        <f>I17/#REF!*100</f>
        <v>#REF!</v>
      </c>
      <c r="K17" s="72"/>
      <c r="L17" s="72"/>
      <c r="M17" s="72">
        <f>SUM(M18:M19)</f>
        <v>3398006</v>
      </c>
      <c r="N17" s="73">
        <v>0.9</v>
      </c>
      <c r="O17" s="72"/>
      <c r="P17" s="72"/>
      <c r="Q17" s="72">
        <f>SUM(Q18:Q19)</f>
        <v>2535137.5</v>
      </c>
      <c r="R17" s="73">
        <v>0.68</v>
      </c>
      <c r="S17" s="73"/>
      <c r="T17" s="72"/>
      <c r="U17" s="72"/>
      <c r="V17" s="72">
        <f>SUM(V18:V19)</f>
        <v>2139717.5</v>
      </c>
      <c r="W17" s="73">
        <v>0.55</v>
      </c>
      <c r="X17" s="72"/>
      <c r="Y17" s="72"/>
      <c r="Z17" s="72">
        <v>2513257</v>
      </c>
      <c r="AA17" s="73">
        <v>0.69</v>
      </c>
      <c r="AB17" s="47"/>
      <c r="AC17" s="56" t="s">
        <v>25</v>
      </c>
      <c r="AD17" s="58"/>
      <c r="AE17" s="57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</row>
    <row r="18" spans="4:47" s="4" customFormat="1" ht="18" customHeight="1">
      <c r="D18" s="46" t="s">
        <v>55</v>
      </c>
      <c r="E18" s="41"/>
      <c r="F18" s="36" t="s">
        <v>24</v>
      </c>
      <c r="G18" s="72">
        <v>7278</v>
      </c>
      <c r="H18" s="72">
        <v>33000</v>
      </c>
      <c r="I18" s="72">
        <v>240174</v>
      </c>
      <c r="J18" s="73" t="e">
        <f>I18/#REF!*100</f>
        <v>#REF!</v>
      </c>
      <c r="K18" s="72">
        <v>7222</v>
      </c>
      <c r="L18" s="72">
        <v>33000</v>
      </c>
      <c r="M18" s="72">
        <v>238326</v>
      </c>
      <c r="N18" s="73">
        <v>0.06</v>
      </c>
      <c r="O18" s="72">
        <v>6035</v>
      </c>
      <c r="P18" s="72">
        <v>33500</v>
      </c>
      <c r="Q18" s="72">
        <v>202172.5</v>
      </c>
      <c r="R18" s="73">
        <v>0.05</v>
      </c>
      <c r="S18" s="73"/>
      <c r="T18" s="72">
        <v>4805</v>
      </c>
      <c r="U18" s="72">
        <v>33500</v>
      </c>
      <c r="V18" s="72">
        <v>160967.5</v>
      </c>
      <c r="W18" s="73">
        <v>0.04</v>
      </c>
      <c r="X18" s="72">
        <v>4315</v>
      </c>
      <c r="Y18" s="72">
        <v>33800</v>
      </c>
      <c r="Z18" s="72">
        <v>145847</v>
      </c>
      <c r="AA18" s="73">
        <v>0.04</v>
      </c>
      <c r="AB18" s="47" t="s">
        <v>16</v>
      </c>
      <c r="AC18" s="56" t="s">
        <v>28</v>
      </c>
      <c r="AD18" s="58"/>
      <c r="AE18" s="57"/>
      <c r="AF18" s="34"/>
      <c r="AG18" s="34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</row>
    <row r="19" spans="4:33" s="4" customFormat="1" ht="18" customHeight="1">
      <c r="D19" s="46" t="s">
        <v>56</v>
      </c>
      <c r="E19" s="41"/>
      <c r="F19" s="36" t="s">
        <v>24</v>
      </c>
      <c r="G19" s="72">
        <v>3714</v>
      </c>
      <c r="H19" s="72">
        <v>645000</v>
      </c>
      <c r="I19" s="72">
        <v>2395530</v>
      </c>
      <c r="J19" s="73" t="e">
        <f>I19/#REF!*100</f>
        <v>#REF!</v>
      </c>
      <c r="K19" s="72">
        <v>4937</v>
      </c>
      <c r="L19" s="72">
        <v>640000</v>
      </c>
      <c r="M19" s="72">
        <v>3159680</v>
      </c>
      <c r="N19" s="73">
        <v>0.83</v>
      </c>
      <c r="O19" s="72">
        <v>3617</v>
      </c>
      <c r="P19" s="72">
        <v>645000</v>
      </c>
      <c r="Q19" s="72">
        <v>2332965</v>
      </c>
      <c r="R19" s="73">
        <v>0.62</v>
      </c>
      <c r="S19" s="73"/>
      <c r="T19" s="72">
        <v>3166</v>
      </c>
      <c r="U19" s="72">
        <v>625000</v>
      </c>
      <c r="V19" s="72">
        <v>1978750</v>
      </c>
      <c r="W19" s="73">
        <v>0.51</v>
      </c>
      <c r="X19" s="72">
        <v>3881</v>
      </c>
      <c r="Y19" s="72">
        <v>610000</v>
      </c>
      <c r="Z19" s="72">
        <v>2367410</v>
      </c>
      <c r="AA19" s="73">
        <v>0.65</v>
      </c>
      <c r="AB19" s="47" t="s">
        <v>16</v>
      </c>
      <c r="AC19" s="56" t="s">
        <v>86</v>
      </c>
      <c r="AD19" s="58"/>
      <c r="AE19" s="57"/>
      <c r="AF19" s="34"/>
      <c r="AG19" s="34"/>
    </row>
    <row r="20" spans="4:33" s="4" customFormat="1" ht="18" customHeight="1">
      <c r="D20" s="46"/>
      <c r="E20" s="41"/>
      <c r="F20" s="36"/>
      <c r="G20" s="72"/>
      <c r="H20" s="72"/>
      <c r="I20" s="72"/>
      <c r="J20" s="73"/>
      <c r="K20" s="72"/>
      <c r="L20" s="72"/>
      <c r="M20" s="72"/>
      <c r="N20" s="73"/>
      <c r="O20" s="72"/>
      <c r="P20" s="72"/>
      <c r="Q20" s="72"/>
      <c r="R20" s="73"/>
      <c r="S20" s="73"/>
      <c r="T20" s="72"/>
      <c r="U20" s="72"/>
      <c r="V20" s="72"/>
      <c r="W20" s="73"/>
      <c r="X20" s="72"/>
      <c r="Y20" s="72"/>
      <c r="Z20" s="72"/>
      <c r="AA20" s="73"/>
      <c r="AB20" s="47"/>
      <c r="AC20" s="56"/>
      <c r="AD20" s="58"/>
      <c r="AE20" s="57"/>
      <c r="AF20" s="34"/>
      <c r="AG20" s="34"/>
    </row>
    <row r="21" spans="3:33" s="4" customFormat="1" ht="18" customHeight="1">
      <c r="C21" s="47">
        <v>6</v>
      </c>
      <c r="D21" s="46" t="s">
        <v>53</v>
      </c>
      <c r="E21" s="41"/>
      <c r="F21" s="36"/>
      <c r="G21" s="72"/>
      <c r="H21" s="72"/>
      <c r="I21" s="72" t="e">
        <f>SUM(I22:I40)+SUM(#REF!)</f>
        <v>#REF!</v>
      </c>
      <c r="J21" s="73" t="e">
        <f>I21/#REF!*100</f>
        <v>#REF!</v>
      </c>
      <c r="K21" s="72"/>
      <c r="L21" s="72"/>
      <c r="M21" s="72">
        <v>59494805</v>
      </c>
      <c r="N21" s="73">
        <v>15.7</v>
      </c>
      <c r="O21" s="72"/>
      <c r="P21" s="72"/>
      <c r="Q21" s="72">
        <v>57276221</v>
      </c>
      <c r="R21" s="73">
        <v>15.26</v>
      </c>
      <c r="S21" s="73"/>
      <c r="T21" s="72"/>
      <c r="U21" s="72"/>
      <c r="V21" s="72">
        <v>60390172</v>
      </c>
      <c r="W21" s="73">
        <v>15.43</v>
      </c>
      <c r="X21" s="72">
        <v>2447115</v>
      </c>
      <c r="Y21" s="72"/>
      <c r="Z21" s="72">
        <v>57787587</v>
      </c>
      <c r="AA21" s="73">
        <v>15.86</v>
      </c>
      <c r="AB21" s="47"/>
      <c r="AC21" s="56" t="s">
        <v>29</v>
      </c>
      <c r="AD21" s="58"/>
      <c r="AE21" s="57"/>
      <c r="AF21" s="34"/>
      <c r="AG21" s="34"/>
    </row>
    <row r="22" spans="4:47" s="4" customFormat="1" ht="18" customHeight="1">
      <c r="D22" s="46" t="s">
        <v>57</v>
      </c>
      <c r="E22" s="41"/>
      <c r="F22" s="36" t="s">
        <v>24</v>
      </c>
      <c r="G22" s="72">
        <v>140997</v>
      </c>
      <c r="H22" s="72">
        <v>12000</v>
      </c>
      <c r="I22" s="72">
        <v>1691964</v>
      </c>
      <c r="J22" s="73" t="e">
        <f>I22/#REF!*100</f>
        <v>#REF!</v>
      </c>
      <c r="K22" s="72">
        <v>204736</v>
      </c>
      <c r="L22" s="72">
        <v>12000</v>
      </c>
      <c r="M22" s="72">
        <v>2456832</v>
      </c>
      <c r="N22" s="73">
        <v>0.65</v>
      </c>
      <c r="O22" s="72">
        <v>215639</v>
      </c>
      <c r="P22" s="72">
        <v>12000</v>
      </c>
      <c r="Q22" s="72">
        <v>2587668</v>
      </c>
      <c r="R22" s="73">
        <v>0.69</v>
      </c>
      <c r="S22" s="73"/>
      <c r="T22" s="72">
        <v>212531</v>
      </c>
      <c r="U22" s="72">
        <v>12000</v>
      </c>
      <c r="V22" s="72">
        <v>2550372</v>
      </c>
      <c r="W22" s="73">
        <v>0.65</v>
      </c>
      <c r="X22" s="72">
        <v>198455</v>
      </c>
      <c r="Y22" s="72">
        <v>12500</v>
      </c>
      <c r="Z22" s="72">
        <v>2480687.5</v>
      </c>
      <c r="AA22" s="73">
        <v>0.68</v>
      </c>
      <c r="AB22" s="47" t="s">
        <v>16</v>
      </c>
      <c r="AC22" s="56" t="s">
        <v>30</v>
      </c>
      <c r="AD22" s="58"/>
      <c r="AE22" s="57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</row>
    <row r="23" spans="4:47" s="4" customFormat="1" ht="18" customHeight="1">
      <c r="D23" s="46" t="s">
        <v>58</v>
      </c>
      <c r="E23" s="41"/>
      <c r="F23" s="36" t="s">
        <v>24</v>
      </c>
      <c r="G23" s="72">
        <v>274113</v>
      </c>
      <c r="H23" s="72">
        <v>14500</v>
      </c>
      <c r="I23" s="72">
        <v>3974638.5</v>
      </c>
      <c r="J23" s="73" t="e">
        <f>I23/#REF!*100</f>
        <v>#REF!</v>
      </c>
      <c r="K23" s="72">
        <v>300686</v>
      </c>
      <c r="L23" s="72">
        <v>13500</v>
      </c>
      <c r="M23" s="72">
        <v>4059261</v>
      </c>
      <c r="N23" s="73">
        <v>1.07</v>
      </c>
      <c r="O23" s="72">
        <v>316057</v>
      </c>
      <c r="P23" s="72">
        <v>13500</v>
      </c>
      <c r="Q23" s="72">
        <v>4266769.5</v>
      </c>
      <c r="R23" s="73">
        <v>1.14</v>
      </c>
      <c r="S23" s="73"/>
      <c r="T23" s="72">
        <v>348450</v>
      </c>
      <c r="U23" s="72">
        <v>13200</v>
      </c>
      <c r="V23" s="72">
        <v>4599540</v>
      </c>
      <c r="W23" s="73">
        <v>1.17</v>
      </c>
      <c r="X23" s="72">
        <v>357535</v>
      </c>
      <c r="Y23" s="72">
        <v>13300</v>
      </c>
      <c r="Z23" s="72">
        <v>4755215.5</v>
      </c>
      <c r="AA23" s="73">
        <v>1.3</v>
      </c>
      <c r="AB23" s="47" t="s">
        <v>16</v>
      </c>
      <c r="AC23" s="56" t="s">
        <v>31</v>
      </c>
      <c r="AD23" s="58"/>
      <c r="AE23" s="57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</row>
    <row r="24" spans="4:47" s="4" customFormat="1" ht="18" customHeight="1">
      <c r="D24" s="46" t="s">
        <v>59</v>
      </c>
      <c r="E24" s="41"/>
      <c r="F24" s="36" t="s">
        <v>24</v>
      </c>
      <c r="G24" s="72">
        <v>137692</v>
      </c>
      <c r="H24" s="72">
        <v>18000</v>
      </c>
      <c r="I24" s="72">
        <v>2478456</v>
      </c>
      <c r="J24" s="73" t="e">
        <f>I24/#REF!*100</f>
        <v>#REF!</v>
      </c>
      <c r="K24" s="72">
        <v>141314</v>
      </c>
      <c r="L24" s="72">
        <v>18000</v>
      </c>
      <c r="M24" s="72">
        <v>2543652</v>
      </c>
      <c r="N24" s="73">
        <v>0.67</v>
      </c>
      <c r="O24" s="72">
        <v>137091</v>
      </c>
      <c r="P24" s="72">
        <v>18500</v>
      </c>
      <c r="Q24" s="72">
        <v>2536183.5</v>
      </c>
      <c r="R24" s="73">
        <v>0.68</v>
      </c>
      <c r="S24" s="73"/>
      <c r="T24" s="72">
        <v>121946</v>
      </c>
      <c r="U24" s="72">
        <v>18500</v>
      </c>
      <c r="V24" s="72">
        <v>2256001</v>
      </c>
      <c r="W24" s="73">
        <v>0.58</v>
      </c>
      <c r="X24" s="72">
        <v>114707</v>
      </c>
      <c r="Y24" s="72">
        <v>19000</v>
      </c>
      <c r="Z24" s="72">
        <v>2179433</v>
      </c>
      <c r="AA24" s="73">
        <v>0.6</v>
      </c>
      <c r="AB24" s="47" t="s">
        <v>16</v>
      </c>
      <c r="AC24" s="56" t="s">
        <v>87</v>
      </c>
      <c r="AD24" s="58"/>
      <c r="AE24" s="57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</row>
    <row r="25" spans="3:47" s="4" customFormat="1" ht="18" customHeight="1">
      <c r="C25" s="47"/>
      <c r="D25" s="46" t="s">
        <v>60</v>
      </c>
      <c r="E25" s="41"/>
      <c r="F25" s="36" t="s">
        <v>24</v>
      </c>
      <c r="G25" s="72">
        <v>67869</v>
      </c>
      <c r="H25" s="72">
        <v>20000</v>
      </c>
      <c r="I25" s="72">
        <v>1357380</v>
      </c>
      <c r="J25" s="73" t="e">
        <f>I25/#REF!*100</f>
        <v>#REF!</v>
      </c>
      <c r="K25" s="72">
        <v>69901</v>
      </c>
      <c r="L25" s="72">
        <v>20000</v>
      </c>
      <c r="M25" s="72">
        <v>1398020</v>
      </c>
      <c r="N25" s="73">
        <v>0.37</v>
      </c>
      <c r="O25" s="72">
        <v>75871</v>
      </c>
      <c r="P25" s="72">
        <v>20000</v>
      </c>
      <c r="Q25" s="72">
        <v>1517420</v>
      </c>
      <c r="R25" s="73">
        <v>0.4</v>
      </c>
      <c r="S25" s="73"/>
      <c r="T25" s="72">
        <v>89617</v>
      </c>
      <c r="U25" s="72">
        <v>19600</v>
      </c>
      <c r="V25" s="72">
        <v>1756493.2</v>
      </c>
      <c r="W25" s="73">
        <v>0.45</v>
      </c>
      <c r="X25" s="72">
        <v>59576</v>
      </c>
      <c r="Y25" s="72">
        <v>23400</v>
      </c>
      <c r="Z25" s="72">
        <v>1394078.4</v>
      </c>
      <c r="AA25" s="73">
        <v>0.38</v>
      </c>
      <c r="AB25" s="47" t="s">
        <v>16</v>
      </c>
      <c r="AC25" s="56" t="s">
        <v>32</v>
      </c>
      <c r="AD25" s="58"/>
      <c r="AE25" s="57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</row>
    <row r="26" spans="4:47" s="4" customFormat="1" ht="18" customHeight="1">
      <c r="D26" s="46" t="s">
        <v>61</v>
      </c>
      <c r="E26" s="41"/>
      <c r="F26" s="36" t="s">
        <v>24</v>
      </c>
      <c r="G26" s="72">
        <v>1150</v>
      </c>
      <c r="H26" s="72">
        <v>17500</v>
      </c>
      <c r="I26" s="72">
        <v>20125</v>
      </c>
      <c r="J26" s="73" t="e">
        <f>I26/#REF!*100</f>
        <v>#REF!</v>
      </c>
      <c r="K26" s="72">
        <v>1003</v>
      </c>
      <c r="L26" s="72">
        <v>17500</v>
      </c>
      <c r="M26" s="72">
        <v>17552.5</v>
      </c>
      <c r="N26" s="73">
        <v>0</v>
      </c>
      <c r="O26" s="72">
        <v>836</v>
      </c>
      <c r="P26" s="72">
        <v>17500</v>
      </c>
      <c r="Q26" s="72">
        <v>14630</v>
      </c>
      <c r="R26" s="73">
        <v>0</v>
      </c>
      <c r="S26" s="73"/>
      <c r="T26" s="72">
        <v>874</v>
      </c>
      <c r="U26" s="72">
        <v>17300</v>
      </c>
      <c r="V26" s="72">
        <v>15120.2</v>
      </c>
      <c r="W26" s="73">
        <v>0</v>
      </c>
      <c r="X26" s="72">
        <v>764</v>
      </c>
      <c r="Y26" s="72">
        <v>17900</v>
      </c>
      <c r="Z26" s="72">
        <v>13675.6</v>
      </c>
      <c r="AA26" s="73">
        <v>0</v>
      </c>
      <c r="AB26" s="47" t="s">
        <v>16</v>
      </c>
      <c r="AC26" s="56" t="s">
        <v>88</v>
      </c>
      <c r="AD26" s="58"/>
      <c r="AE26" s="57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</row>
    <row r="27" spans="4:47" s="4" customFormat="1" ht="18" customHeight="1">
      <c r="D27" s="46" t="s">
        <v>62</v>
      </c>
      <c r="E27" s="41"/>
      <c r="F27" s="36" t="s">
        <v>24</v>
      </c>
      <c r="G27" s="72">
        <v>8837</v>
      </c>
      <c r="H27" s="72">
        <v>30800</v>
      </c>
      <c r="I27" s="72">
        <v>272179.6</v>
      </c>
      <c r="J27" s="73" t="e">
        <f>I27/#REF!*100</f>
        <v>#REF!</v>
      </c>
      <c r="K27" s="72">
        <v>10970</v>
      </c>
      <c r="L27" s="72">
        <v>30500</v>
      </c>
      <c r="M27" s="72">
        <v>334585</v>
      </c>
      <c r="N27" s="73">
        <v>0.09</v>
      </c>
      <c r="O27" s="72">
        <v>9250</v>
      </c>
      <c r="P27" s="72">
        <v>30800</v>
      </c>
      <c r="Q27" s="72">
        <v>284900</v>
      </c>
      <c r="R27" s="73">
        <v>0.08</v>
      </c>
      <c r="S27" s="73"/>
      <c r="T27" s="72">
        <v>10137</v>
      </c>
      <c r="U27" s="72">
        <v>30500</v>
      </c>
      <c r="V27" s="72">
        <v>309178.5</v>
      </c>
      <c r="W27" s="73">
        <v>0.08</v>
      </c>
      <c r="X27" s="72">
        <v>9089</v>
      </c>
      <c r="Y27" s="72">
        <v>30900</v>
      </c>
      <c r="Z27" s="72">
        <v>280850.1</v>
      </c>
      <c r="AA27" s="73">
        <v>0.08</v>
      </c>
      <c r="AB27" s="47" t="s">
        <v>16</v>
      </c>
      <c r="AC27" s="56" t="s">
        <v>33</v>
      </c>
      <c r="AD27" s="58"/>
      <c r="AE27" s="57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</row>
    <row r="28" spans="4:47" s="4" customFormat="1" ht="18" customHeight="1">
      <c r="D28" s="46" t="s">
        <v>63</v>
      </c>
      <c r="E28" s="41"/>
      <c r="F28" s="36" t="s">
        <v>24</v>
      </c>
      <c r="G28" s="72">
        <v>62805</v>
      </c>
      <c r="H28" s="72">
        <v>14000</v>
      </c>
      <c r="I28" s="72">
        <v>879270</v>
      </c>
      <c r="J28" s="73" t="e">
        <f>I28/#REF!*100</f>
        <v>#REF!</v>
      </c>
      <c r="K28" s="72">
        <v>74094</v>
      </c>
      <c r="L28" s="72">
        <v>13800</v>
      </c>
      <c r="M28" s="72">
        <v>1022497.2</v>
      </c>
      <c r="N28" s="73">
        <v>0.27</v>
      </c>
      <c r="O28" s="72">
        <v>70206</v>
      </c>
      <c r="P28" s="72">
        <v>14000</v>
      </c>
      <c r="Q28" s="72">
        <v>982884</v>
      </c>
      <c r="R28" s="73">
        <v>0.26</v>
      </c>
      <c r="S28" s="73"/>
      <c r="T28" s="72">
        <v>65558</v>
      </c>
      <c r="U28" s="72">
        <v>14000</v>
      </c>
      <c r="V28" s="72">
        <v>917812</v>
      </c>
      <c r="W28" s="73">
        <v>0.23</v>
      </c>
      <c r="X28" s="72">
        <v>53258</v>
      </c>
      <c r="Y28" s="72">
        <v>15700</v>
      </c>
      <c r="Z28" s="72">
        <v>836150.6</v>
      </c>
      <c r="AA28" s="73">
        <v>0.23</v>
      </c>
      <c r="AB28" s="47" t="s">
        <v>16</v>
      </c>
      <c r="AC28" s="56" t="s">
        <v>89</v>
      </c>
      <c r="AD28" s="58"/>
      <c r="AE28" s="57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</row>
    <row r="29" spans="4:47" s="4" customFormat="1" ht="18" customHeight="1">
      <c r="D29" s="46" t="s">
        <v>64</v>
      </c>
      <c r="E29" s="41"/>
      <c r="F29" s="36" t="s">
        <v>24</v>
      </c>
      <c r="G29" s="72">
        <v>101986</v>
      </c>
      <c r="H29" s="72">
        <v>12000</v>
      </c>
      <c r="I29" s="72">
        <v>1223832</v>
      </c>
      <c r="J29" s="73" t="e">
        <f>I29/#REF!*100</f>
        <v>#REF!</v>
      </c>
      <c r="K29" s="72">
        <v>109963</v>
      </c>
      <c r="L29" s="72">
        <v>12000</v>
      </c>
      <c r="M29" s="72">
        <v>1319556</v>
      </c>
      <c r="N29" s="73">
        <v>0.35</v>
      </c>
      <c r="O29" s="72">
        <v>111447</v>
      </c>
      <c r="P29" s="72">
        <v>12200</v>
      </c>
      <c r="Q29" s="72">
        <v>1359653.4</v>
      </c>
      <c r="R29" s="73">
        <v>0.36</v>
      </c>
      <c r="S29" s="73"/>
      <c r="T29" s="72">
        <v>121398</v>
      </c>
      <c r="U29" s="72">
        <v>12300</v>
      </c>
      <c r="V29" s="72">
        <v>1493195.4</v>
      </c>
      <c r="W29" s="73">
        <v>0.38</v>
      </c>
      <c r="X29" s="72">
        <v>126631</v>
      </c>
      <c r="Y29" s="72">
        <v>12800</v>
      </c>
      <c r="Z29" s="72">
        <v>1620876.8</v>
      </c>
      <c r="AA29" s="73">
        <v>0.44</v>
      </c>
      <c r="AB29" s="47" t="s">
        <v>16</v>
      </c>
      <c r="AC29" s="56" t="s">
        <v>34</v>
      </c>
      <c r="AD29" s="58"/>
      <c r="AE29" s="57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</row>
    <row r="30" spans="4:47" s="4" customFormat="1" ht="18" customHeight="1">
      <c r="D30" s="46" t="s">
        <v>65</v>
      </c>
      <c r="E30" s="41"/>
      <c r="F30" s="36" t="s">
        <v>24</v>
      </c>
      <c r="G30" s="72">
        <v>11718</v>
      </c>
      <c r="H30" s="72">
        <v>18000</v>
      </c>
      <c r="I30" s="72">
        <v>210924</v>
      </c>
      <c r="J30" s="73" t="e">
        <f>I30/#REF!*100</f>
        <v>#REF!</v>
      </c>
      <c r="K30" s="72">
        <v>14679</v>
      </c>
      <c r="L30" s="72">
        <v>18000</v>
      </c>
      <c r="M30" s="72">
        <v>264222</v>
      </c>
      <c r="N30" s="73">
        <v>0.07</v>
      </c>
      <c r="O30" s="72">
        <v>15534</v>
      </c>
      <c r="P30" s="72">
        <v>18100</v>
      </c>
      <c r="Q30" s="72">
        <v>281165.4</v>
      </c>
      <c r="R30" s="73">
        <v>0.07</v>
      </c>
      <c r="S30" s="73"/>
      <c r="T30" s="72">
        <v>18292</v>
      </c>
      <c r="U30" s="72">
        <v>17500</v>
      </c>
      <c r="V30" s="72">
        <v>320110</v>
      </c>
      <c r="W30" s="73">
        <v>0.08</v>
      </c>
      <c r="X30" s="72">
        <v>20612</v>
      </c>
      <c r="Y30" s="72">
        <v>18000</v>
      </c>
      <c r="Z30" s="72">
        <v>371016</v>
      </c>
      <c r="AA30" s="73">
        <v>0.1</v>
      </c>
      <c r="AB30" s="47" t="s">
        <v>16</v>
      </c>
      <c r="AC30" s="66" t="s">
        <v>35</v>
      </c>
      <c r="AD30" s="58"/>
      <c r="AE30" s="57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</row>
    <row r="31" spans="4:47" s="4" customFormat="1" ht="18" customHeight="1">
      <c r="D31" s="46" t="s">
        <v>66</v>
      </c>
      <c r="E31" s="41"/>
      <c r="F31" s="50" t="s">
        <v>24</v>
      </c>
      <c r="G31" s="72">
        <v>14070</v>
      </c>
      <c r="H31" s="72">
        <v>15500</v>
      </c>
      <c r="I31" s="72">
        <v>218085</v>
      </c>
      <c r="J31" s="73" t="e">
        <f>I31/#REF!*100</f>
        <v>#REF!</v>
      </c>
      <c r="K31" s="72">
        <v>14560</v>
      </c>
      <c r="L31" s="72">
        <v>15800</v>
      </c>
      <c r="M31" s="72">
        <v>230048</v>
      </c>
      <c r="N31" s="73">
        <v>0.06</v>
      </c>
      <c r="O31" s="72">
        <v>12829</v>
      </c>
      <c r="P31" s="72">
        <v>16200</v>
      </c>
      <c r="Q31" s="72">
        <v>207829.8</v>
      </c>
      <c r="R31" s="73">
        <v>0.06</v>
      </c>
      <c r="S31" s="73"/>
      <c r="T31" s="72">
        <v>13068</v>
      </c>
      <c r="U31" s="72">
        <v>16000</v>
      </c>
      <c r="V31" s="72">
        <v>209088</v>
      </c>
      <c r="W31" s="73">
        <v>0.05</v>
      </c>
      <c r="X31" s="72">
        <v>11570</v>
      </c>
      <c r="Y31" s="72">
        <v>16800</v>
      </c>
      <c r="Z31" s="72">
        <v>194376</v>
      </c>
      <c r="AA31" s="73">
        <v>0.05</v>
      </c>
      <c r="AB31" s="63" t="s">
        <v>16</v>
      </c>
      <c r="AC31" s="67" t="s">
        <v>90</v>
      </c>
      <c r="AD31" s="58"/>
      <c r="AE31" s="57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</row>
    <row r="32" spans="3:47" s="4" customFormat="1" ht="18" customHeight="1">
      <c r="C32" s="47"/>
      <c r="D32" s="46" t="s">
        <v>67</v>
      </c>
      <c r="E32" s="42"/>
      <c r="F32" s="50" t="s">
        <v>24</v>
      </c>
      <c r="G32" s="72">
        <v>56895</v>
      </c>
      <c r="H32" s="72">
        <v>16020.397222954563</v>
      </c>
      <c r="I32" s="72">
        <v>911480.5</v>
      </c>
      <c r="J32" s="73" t="e">
        <f>I32/#REF!*100</f>
        <v>#REF!</v>
      </c>
      <c r="K32" s="72">
        <v>58217</v>
      </c>
      <c r="L32" s="72">
        <v>16022.861019976983</v>
      </c>
      <c r="M32" s="72">
        <v>932802.9</v>
      </c>
      <c r="N32" s="73">
        <v>0.25</v>
      </c>
      <c r="O32" s="72">
        <v>48639</v>
      </c>
      <c r="P32" s="72">
        <v>16322.969222229076</v>
      </c>
      <c r="Q32" s="72">
        <v>793932.9</v>
      </c>
      <c r="R32" s="73">
        <v>0.21</v>
      </c>
      <c r="S32" s="73"/>
      <c r="T32" s="72">
        <v>45585</v>
      </c>
      <c r="U32" s="72">
        <v>16218.5411867939</v>
      </c>
      <c r="V32" s="72">
        <v>739322.2</v>
      </c>
      <c r="W32" s="73">
        <v>0.19</v>
      </c>
      <c r="X32" s="72">
        <v>44175</v>
      </c>
      <c r="Y32" s="72">
        <v>16357.025466893041</v>
      </c>
      <c r="Z32" s="72">
        <v>722571.6</v>
      </c>
      <c r="AA32" s="73">
        <v>0.2</v>
      </c>
      <c r="AB32" s="63" t="s">
        <v>16</v>
      </c>
      <c r="AC32" s="55" t="s">
        <v>91</v>
      </c>
      <c r="AD32" s="58"/>
      <c r="AE32" s="57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</row>
    <row r="33" spans="4:47" s="4" customFormat="1" ht="18" customHeight="1">
      <c r="D33" s="46" t="s">
        <v>68</v>
      </c>
      <c r="E33" s="42"/>
      <c r="F33" s="50" t="s">
        <v>24</v>
      </c>
      <c r="G33" s="72">
        <v>53215</v>
      </c>
      <c r="H33" s="72">
        <v>22000</v>
      </c>
      <c r="I33" s="72">
        <v>1170730</v>
      </c>
      <c r="J33" s="73" t="e">
        <f>I33/#REF!*100</f>
        <v>#REF!</v>
      </c>
      <c r="K33" s="72">
        <v>130495</v>
      </c>
      <c r="L33" s="72">
        <v>18500</v>
      </c>
      <c r="M33" s="72">
        <v>2414157.5</v>
      </c>
      <c r="N33" s="73">
        <v>0.64</v>
      </c>
      <c r="O33" s="72">
        <v>53385</v>
      </c>
      <c r="P33" s="72">
        <v>28000</v>
      </c>
      <c r="Q33" s="72">
        <v>1494780</v>
      </c>
      <c r="R33" s="73">
        <v>0.4</v>
      </c>
      <c r="S33" s="73"/>
      <c r="T33" s="72">
        <v>128996</v>
      </c>
      <c r="U33" s="72">
        <v>18500</v>
      </c>
      <c r="V33" s="72">
        <v>2386426</v>
      </c>
      <c r="W33" s="73">
        <v>0.61</v>
      </c>
      <c r="X33" s="72">
        <v>82652</v>
      </c>
      <c r="Y33" s="72">
        <v>24000</v>
      </c>
      <c r="Z33" s="72">
        <v>1983648</v>
      </c>
      <c r="AA33" s="73">
        <v>0.54</v>
      </c>
      <c r="AB33" s="63" t="s">
        <v>16</v>
      </c>
      <c r="AC33" s="67" t="s">
        <v>36</v>
      </c>
      <c r="AD33" s="58"/>
      <c r="AE33" s="57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</row>
    <row r="34" spans="4:47" s="4" customFormat="1" ht="18" customHeight="1">
      <c r="D34" s="46" t="s">
        <v>69</v>
      </c>
      <c r="E34" s="42"/>
      <c r="F34" s="50" t="s">
        <v>24</v>
      </c>
      <c r="G34" s="74">
        <v>202206</v>
      </c>
      <c r="H34" s="74">
        <v>21000</v>
      </c>
      <c r="I34" s="74">
        <v>4246326</v>
      </c>
      <c r="J34" s="73" t="e">
        <f>I34/#REF!*100</f>
        <v>#REF!</v>
      </c>
      <c r="K34" s="74">
        <v>209787</v>
      </c>
      <c r="L34" s="74">
        <v>21500</v>
      </c>
      <c r="M34" s="74">
        <v>4510420.5</v>
      </c>
      <c r="N34" s="73">
        <v>1.19</v>
      </c>
      <c r="O34" s="74">
        <v>186522</v>
      </c>
      <c r="P34" s="74">
        <v>23200</v>
      </c>
      <c r="Q34" s="74">
        <v>4327310.4</v>
      </c>
      <c r="R34" s="73">
        <v>1.15</v>
      </c>
      <c r="S34" s="73"/>
      <c r="T34" s="74">
        <v>206919</v>
      </c>
      <c r="U34" s="74">
        <v>21700</v>
      </c>
      <c r="V34" s="74">
        <v>4490142.3</v>
      </c>
      <c r="W34" s="73">
        <v>1.15</v>
      </c>
      <c r="X34" s="72">
        <v>210692</v>
      </c>
      <c r="Y34" s="72">
        <v>22000</v>
      </c>
      <c r="Z34" s="72">
        <v>4635224</v>
      </c>
      <c r="AA34" s="73">
        <v>1.27</v>
      </c>
      <c r="AB34" s="63" t="s">
        <v>16</v>
      </c>
      <c r="AC34" s="67" t="s">
        <v>37</v>
      </c>
      <c r="AD34" s="58"/>
      <c r="AE34" s="5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</row>
    <row r="35" spans="4:47" s="4" customFormat="1" ht="18" customHeight="1">
      <c r="D35" s="46" t="s">
        <v>70</v>
      </c>
      <c r="E35" s="42"/>
      <c r="F35" s="50" t="s">
        <v>24</v>
      </c>
      <c r="G35" s="72">
        <v>160118</v>
      </c>
      <c r="H35" s="72">
        <v>85000</v>
      </c>
      <c r="I35" s="72">
        <v>13610030</v>
      </c>
      <c r="J35" s="73" t="e">
        <f>I35/#REF!*100</f>
        <v>#REF!</v>
      </c>
      <c r="K35" s="72">
        <v>156207</v>
      </c>
      <c r="L35" s="72">
        <v>85000</v>
      </c>
      <c r="M35" s="72">
        <v>13277595</v>
      </c>
      <c r="N35" s="73">
        <v>3.5</v>
      </c>
      <c r="O35" s="72">
        <v>172574</v>
      </c>
      <c r="P35" s="72">
        <v>82000</v>
      </c>
      <c r="Q35" s="72">
        <v>14151068</v>
      </c>
      <c r="R35" s="73">
        <v>3.77</v>
      </c>
      <c r="S35" s="73"/>
      <c r="T35" s="72">
        <v>170039</v>
      </c>
      <c r="U35" s="72">
        <v>82000</v>
      </c>
      <c r="V35" s="72">
        <v>13943198</v>
      </c>
      <c r="W35" s="73">
        <v>3.56</v>
      </c>
      <c r="X35" s="72">
        <v>166975</v>
      </c>
      <c r="Y35" s="72">
        <v>82500</v>
      </c>
      <c r="Z35" s="72">
        <v>13775437.5</v>
      </c>
      <c r="AA35" s="73">
        <v>3.78</v>
      </c>
      <c r="AB35" s="47" t="s">
        <v>16</v>
      </c>
      <c r="AC35" s="56" t="s">
        <v>38</v>
      </c>
      <c r="AD35" s="58"/>
      <c r="AE35" s="57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</row>
    <row r="36" spans="4:47" s="4" customFormat="1" ht="18" customHeight="1">
      <c r="D36" s="46" t="s">
        <v>71</v>
      </c>
      <c r="E36" s="42"/>
      <c r="F36" s="50" t="s">
        <v>24</v>
      </c>
      <c r="G36" s="72">
        <v>145906</v>
      </c>
      <c r="H36" s="72">
        <v>13500</v>
      </c>
      <c r="I36" s="72">
        <v>1969731</v>
      </c>
      <c r="J36" s="73" t="e">
        <f>I36/#REF!*100</f>
        <v>#REF!</v>
      </c>
      <c r="K36" s="72">
        <v>183563</v>
      </c>
      <c r="L36" s="72">
        <v>13500</v>
      </c>
      <c r="M36" s="72">
        <v>2478100.5</v>
      </c>
      <c r="N36" s="73">
        <v>0.65</v>
      </c>
      <c r="O36" s="72">
        <v>173637</v>
      </c>
      <c r="P36" s="72">
        <v>14000</v>
      </c>
      <c r="Q36" s="72">
        <v>2430918</v>
      </c>
      <c r="R36" s="73">
        <v>0.65</v>
      </c>
      <c r="S36" s="73"/>
      <c r="T36" s="72">
        <v>173907</v>
      </c>
      <c r="U36" s="72">
        <v>13000</v>
      </c>
      <c r="V36" s="72">
        <v>2260791</v>
      </c>
      <c r="W36" s="73">
        <v>0.58</v>
      </c>
      <c r="X36" s="72">
        <v>158269</v>
      </c>
      <c r="Y36" s="72">
        <v>13800</v>
      </c>
      <c r="Z36" s="72">
        <v>2184112.2</v>
      </c>
      <c r="AA36" s="73">
        <v>0.6</v>
      </c>
      <c r="AB36" s="47" t="s">
        <v>16</v>
      </c>
      <c r="AC36" s="56" t="s">
        <v>39</v>
      </c>
      <c r="AD36" s="58"/>
      <c r="AE36" s="57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</row>
    <row r="37" spans="4:47" s="4" customFormat="1" ht="18" customHeight="1">
      <c r="D37" s="46" t="s">
        <v>72</v>
      </c>
      <c r="E37" s="42"/>
      <c r="F37" s="50" t="s">
        <v>24</v>
      </c>
      <c r="G37" s="72">
        <v>71826</v>
      </c>
      <c r="H37" s="72">
        <v>18000</v>
      </c>
      <c r="I37" s="72">
        <v>1292868</v>
      </c>
      <c r="J37" s="73" t="e">
        <f>I37/#REF!*100</f>
        <v>#REF!</v>
      </c>
      <c r="K37" s="72">
        <v>62203</v>
      </c>
      <c r="L37" s="72">
        <v>18500</v>
      </c>
      <c r="M37" s="72">
        <v>1150755.5</v>
      </c>
      <c r="N37" s="73">
        <v>0.3</v>
      </c>
      <c r="O37" s="72">
        <v>36503</v>
      </c>
      <c r="P37" s="72">
        <v>20700</v>
      </c>
      <c r="Q37" s="72">
        <v>755612.1</v>
      </c>
      <c r="R37" s="73">
        <v>0.27</v>
      </c>
      <c r="S37" s="73"/>
      <c r="T37" s="72">
        <v>39857</v>
      </c>
      <c r="U37" s="72">
        <v>20500</v>
      </c>
      <c r="V37" s="72">
        <v>817068.5</v>
      </c>
      <c r="W37" s="73">
        <v>0.27</v>
      </c>
      <c r="X37" s="72">
        <v>41952</v>
      </c>
      <c r="Y37" s="72">
        <v>21700</v>
      </c>
      <c r="Z37" s="72">
        <v>910358.4</v>
      </c>
      <c r="AA37" s="73">
        <v>0.2718585140071596</v>
      </c>
      <c r="AB37" s="47" t="s">
        <v>16</v>
      </c>
      <c r="AC37" s="56" t="s">
        <v>40</v>
      </c>
      <c r="AD37" s="58"/>
      <c r="AE37" s="57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</row>
    <row r="38" spans="4:47" s="24" customFormat="1" ht="18" customHeight="1">
      <c r="D38" s="46" t="s">
        <v>73</v>
      </c>
      <c r="E38" s="42"/>
      <c r="F38" s="50" t="s">
        <v>24</v>
      </c>
      <c r="G38" s="72">
        <v>26413</v>
      </c>
      <c r="H38" s="72">
        <v>20000</v>
      </c>
      <c r="I38" s="72">
        <v>528260</v>
      </c>
      <c r="J38" s="73" t="e">
        <f>I38/#REF!*100</f>
        <v>#REF!</v>
      </c>
      <c r="K38" s="72">
        <v>30129</v>
      </c>
      <c r="L38" s="72">
        <v>20000</v>
      </c>
      <c r="M38" s="72">
        <v>602580</v>
      </c>
      <c r="N38" s="73">
        <v>0.16</v>
      </c>
      <c r="O38" s="72">
        <v>27215</v>
      </c>
      <c r="P38" s="72">
        <v>21500</v>
      </c>
      <c r="Q38" s="72">
        <v>585122.5</v>
      </c>
      <c r="R38" s="73">
        <v>0.21</v>
      </c>
      <c r="S38" s="73"/>
      <c r="T38" s="72">
        <v>23395</v>
      </c>
      <c r="U38" s="72">
        <v>21800</v>
      </c>
      <c r="V38" s="72">
        <v>510011</v>
      </c>
      <c r="W38" s="73">
        <v>0.17</v>
      </c>
      <c r="X38" s="72">
        <v>24919</v>
      </c>
      <c r="Y38" s="72">
        <v>22000</v>
      </c>
      <c r="Z38" s="72">
        <v>548218</v>
      </c>
      <c r="AA38" s="73">
        <v>0.1696930337998656</v>
      </c>
      <c r="AB38" s="47" t="s">
        <v>16</v>
      </c>
      <c r="AC38" s="56" t="s">
        <v>41</v>
      </c>
      <c r="AD38" s="58"/>
      <c r="AE38" s="57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</row>
    <row r="39" spans="4:109" s="24" customFormat="1" ht="18" customHeight="1">
      <c r="D39" s="46" t="s">
        <v>74</v>
      </c>
      <c r="E39" s="41"/>
      <c r="F39" s="50" t="s">
        <v>24</v>
      </c>
      <c r="G39" s="72">
        <v>15811</v>
      </c>
      <c r="H39" s="72">
        <v>16000</v>
      </c>
      <c r="I39" s="72">
        <v>252976</v>
      </c>
      <c r="J39" s="73" t="e">
        <f>I39/#REF!*100</f>
        <v>#REF!</v>
      </c>
      <c r="K39" s="72">
        <v>19018</v>
      </c>
      <c r="L39" s="72">
        <v>16300</v>
      </c>
      <c r="M39" s="72">
        <v>309993.4</v>
      </c>
      <c r="N39" s="73">
        <v>0.08</v>
      </c>
      <c r="O39" s="72">
        <v>18962</v>
      </c>
      <c r="P39" s="72">
        <v>16700</v>
      </c>
      <c r="Q39" s="72">
        <v>316665.4</v>
      </c>
      <c r="R39" s="73">
        <v>0.11</v>
      </c>
      <c r="S39" s="73"/>
      <c r="T39" s="72">
        <v>25754</v>
      </c>
      <c r="U39" s="72">
        <v>16100</v>
      </c>
      <c r="V39" s="72">
        <v>414639.4</v>
      </c>
      <c r="W39" s="73">
        <v>0.14</v>
      </c>
      <c r="X39" s="72">
        <v>23891</v>
      </c>
      <c r="Y39" s="72">
        <v>17500</v>
      </c>
      <c r="Z39" s="72">
        <v>418092.5</v>
      </c>
      <c r="AA39" s="73">
        <v>0.13796058853427867</v>
      </c>
      <c r="AB39" s="47" t="s">
        <v>16</v>
      </c>
      <c r="AC39" s="56" t="s">
        <v>42</v>
      </c>
      <c r="AD39" s="58"/>
      <c r="AE39" s="57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</row>
    <row r="40" spans="4:109" s="24" customFormat="1" ht="18" customHeight="1">
      <c r="D40" s="46" t="s">
        <v>75</v>
      </c>
      <c r="E40" s="41"/>
      <c r="F40" s="50" t="s">
        <v>24</v>
      </c>
      <c r="G40" s="72">
        <v>136558</v>
      </c>
      <c r="H40" s="72">
        <v>14000</v>
      </c>
      <c r="I40" s="72">
        <v>1911812</v>
      </c>
      <c r="J40" s="73" t="e">
        <f>I40/#REF!*100</f>
        <v>#REF!</v>
      </c>
      <c r="K40" s="72">
        <v>144163</v>
      </c>
      <c r="L40" s="72">
        <v>14200</v>
      </c>
      <c r="M40" s="72">
        <v>2047114.6</v>
      </c>
      <c r="N40" s="73">
        <v>0.54</v>
      </c>
      <c r="O40" s="72">
        <v>116728</v>
      </c>
      <c r="P40" s="72">
        <v>14800</v>
      </c>
      <c r="Q40" s="72">
        <v>1727574.4</v>
      </c>
      <c r="R40" s="73">
        <v>0.62</v>
      </c>
      <c r="S40" s="73"/>
      <c r="T40" s="72">
        <v>158943</v>
      </c>
      <c r="U40" s="72">
        <v>14000</v>
      </c>
      <c r="V40" s="72">
        <v>2225202</v>
      </c>
      <c r="W40" s="73">
        <v>0.74</v>
      </c>
      <c r="X40" s="72">
        <v>138601</v>
      </c>
      <c r="Y40" s="72">
        <v>14800</v>
      </c>
      <c r="Z40" s="72">
        <v>2051294.8</v>
      </c>
      <c r="AA40" s="73">
        <v>0.7403786941801815</v>
      </c>
      <c r="AB40" s="47" t="s">
        <v>16</v>
      </c>
      <c r="AC40" s="56" t="s">
        <v>43</v>
      </c>
      <c r="AD40" s="58"/>
      <c r="AE40" s="57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</row>
    <row r="41" spans="1:31" s="4" customFormat="1" ht="15.75" customHeight="1">
      <c r="A41" s="32"/>
      <c r="B41" s="32"/>
      <c r="C41" s="32"/>
      <c r="D41" s="44"/>
      <c r="E41" s="43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58"/>
      <c r="T41" s="60"/>
      <c r="U41" s="60"/>
      <c r="V41" s="60"/>
      <c r="W41" s="60"/>
      <c r="X41" s="60"/>
      <c r="Y41" s="60"/>
      <c r="Z41" s="60"/>
      <c r="AA41" s="60"/>
      <c r="AB41" s="60"/>
      <c r="AC41" s="61"/>
      <c r="AD41" s="57"/>
      <c r="AE41" s="57"/>
    </row>
    <row r="42" spans="1:38" ht="15.75" customHeight="1">
      <c r="A42" s="33" t="s">
        <v>0</v>
      </c>
      <c r="E42" s="40"/>
      <c r="F42" s="59"/>
      <c r="G42" s="59"/>
      <c r="H42" s="59"/>
      <c r="I42" s="59"/>
      <c r="J42" s="59"/>
      <c r="K42" s="59"/>
      <c r="L42" s="59"/>
      <c r="M42" s="59"/>
      <c r="N42" s="59"/>
      <c r="P42" s="59"/>
      <c r="Q42" s="59"/>
      <c r="R42" s="59"/>
      <c r="S42" s="59"/>
      <c r="T42" s="68" t="s">
        <v>1</v>
      </c>
      <c r="U42" s="59"/>
      <c r="V42" s="59"/>
      <c r="W42" s="59"/>
      <c r="X42" s="59"/>
      <c r="Y42" s="59"/>
      <c r="Z42" s="59"/>
      <c r="AA42" s="59"/>
      <c r="AB42" s="59"/>
      <c r="AC42" s="59"/>
      <c r="AD42" s="62"/>
      <c r="AE42" s="59"/>
      <c r="AF42" s="24"/>
      <c r="AG42" s="24"/>
      <c r="AH42" s="24"/>
      <c r="AI42" s="24"/>
      <c r="AJ42" s="24"/>
      <c r="AK42" s="24"/>
      <c r="AL42" s="24"/>
    </row>
    <row r="43" spans="5:38" ht="15.75" customHeight="1">
      <c r="E43" s="33"/>
      <c r="F43" s="59"/>
      <c r="G43" s="59"/>
      <c r="H43" s="59"/>
      <c r="I43" s="59"/>
      <c r="J43" s="59"/>
      <c r="K43" s="59"/>
      <c r="L43" s="59"/>
      <c r="M43" s="59"/>
      <c r="N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64"/>
      <c r="AD43" s="62"/>
      <c r="AE43" s="59"/>
      <c r="AF43" s="24"/>
      <c r="AG43" s="24"/>
      <c r="AH43" s="24"/>
      <c r="AI43" s="24"/>
      <c r="AJ43" s="24"/>
      <c r="AK43" s="24"/>
      <c r="AL43" s="24"/>
    </row>
    <row r="44" spans="4:38" ht="15.75">
      <c r="D44" s="4"/>
      <c r="E44" s="4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9"/>
      <c r="AC44" s="57"/>
      <c r="AD44" s="58"/>
      <c r="AE44" s="57"/>
      <c r="AF44" s="4"/>
      <c r="AG44" s="4"/>
      <c r="AH44" s="4"/>
      <c r="AI44" s="4"/>
      <c r="AJ44" s="4"/>
      <c r="AK44" s="4"/>
      <c r="AL44" s="4"/>
    </row>
    <row r="45" spans="4:38" ht="15.75">
      <c r="D45" s="4"/>
      <c r="E45" s="4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4"/>
      <c r="AG45" s="4"/>
      <c r="AH45" s="4"/>
      <c r="AI45" s="4"/>
      <c r="AJ45" s="4"/>
      <c r="AK45" s="4"/>
      <c r="AL45" s="4"/>
    </row>
    <row r="46" spans="4:38" ht="15.75">
      <c r="D46" s="4"/>
      <c r="E46" s="4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4"/>
      <c r="AG46" s="4"/>
      <c r="AH46" s="4"/>
      <c r="AI46" s="4"/>
      <c r="AJ46" s="4"/>
      <c r="AK46" s="4"/>
      <c r="AL46" s="4"/>
    </row>
    <row r="47" spans="4:38" ht="15.75">
      <c r="D47" s="4"/>
      <c r="E47" s="4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4"/>
      <c r="AG47" s="4"/>
      <c r="AH47" s="4"/>
      <c r="AI47" s="4"/>
      <c r="AJ47" s="4"/>
      <c r="AK47" s="4"/>
      <c r="AL47" s="4"/>
    </row>
    <row r="48" spans="4:38" ht="15.75">
      <c r="D48" s="4"/>
      <c r="E48" s="4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>
        <f>SUM(Z49:Z49:Z51)</f>
        <v>44175</v>
      </c>
      <c r="AA48" s="57">
        <f>AB48/Z48*1000</f>
        <v>16357.025466893041</v>
      </c>
      <c r="AB48" s="57">
        <f>SUM(AB49:AB49:AB51)</f>
        <v>722571.6000000001</v>
      </c>
      <c r="AC48" s="57"/>
      <c r="AD48" s="57"/>
      <c r="AE48" s="57"/>
      <c r="AF48" s="4"/>
      <c r="AG48" s="4"/>
      <c r="AH48" s="4"/>
      <c r="AI48" s="4"/>
      <c r="AJ48" s="4"/>
      <c r="AK48" s="4"/>
      <c r="AL48" s="4"/>
    </row>
    <row r="49" spans="4:38" ht="15.75">
      <c r="D49" s="4"/>
      <c r="E49" s="4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81" t="s">
        <v>82</v>
      </c>
      <c r="Y49" s="57"/>
      <c r="Z49" s="69">
        <v>311</v>
      </c>
      <c r="AA49" s="69">
        <v>17800</v>
      </c>
      <c r="AB49" s="69">
        <v>5535.8</v>
      </c>
      <c r="AC49" s="57"/>
      <c r="AD49" s="57"/>
      <c r="AE49" s="57"/>
      <c r="AF49" s="4"/>
      <c r="AG49" s="4"/>
      <c r="AH49" s="4"/>
      <c r="AI49" s="4"/>
      <c r="AJ49" s="4"/>
      <c r="AK49" s="4"/>
      <c r="AL49" s="4"/>
    </row>
    <row r="50" spans="4:38" ht="15.75">
      <c r="D50" s="4"/>
      <c r="E50" s="4"/>
      <c r="F50" s="57"/>
      <c r="G50" s="57"/>
      <c r="H50" s="57"/>
      <c r="I50" s="57"/>
      <c r="J50" s="64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81" t="s">
        <v>83</v>
      </c>
      <c r="Y50" s="57"/>
      <c r="Z50" s="69">
        <v>933</v>
      </c>
      <c r="AA50" s="69">
        <v>18500</v>
      </c>
      <c r="AB50" s="69">
        <v>17260.5</v>
      </c>
      <c r="AC50" s="57"/>
      <c r="AD50" s="57"/>
      <c r="AE50" s="57"/>
      <c r="AF50" s="4"/>
      <c r="AG50" s="4"/>
      <c r="AH50" s="4"/>
      <c r="AI50" s="4"/>
      <c r="AJ50" s="4"/>
      <c r="AK50" s="4"/>
      <c r="AL50" s="4"/>
    </row>
    <row r="51" spans="6:31" ht="15.75"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82" t="s">
        <v>84</v>
      </c>
      <c r="Y51" s="65"/>
      <c r="Z51" s="69">
        <v>42931</v>
      </c>
      <c r="AA51" s="69">
        <v>16300</v>
      </c>
      <c r="AB51" s="69">
        <v>699775.3</v>
      </c>
      <c r="AC51" s="65"/>
      <c r="AD51" s="65"/>
      <c r="AE51" s="65"/>
    </row>
    <row r="52" spans="6:31" ht="15.75"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</row>
    <row r="53" spans="6:31" ht="15.75"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</row>
    <row r="54" spans="6:31" ht="15.75"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</row>
    <row r="55" spans="6:31" ht="15.75"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</row>
    <row r="56" spans="6:31" ht="15.75"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</row>
    <row r="57" spans="6:31" ht="15.75"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</row>
    <row r="58" spans="6:31" ht="15.75"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</row>
    <row r="59" spans="6:31" ht="15.75"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</row>
    <row r="60" spans="6:31" ht="15.75"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</row>
    <row r="61" spans="6:31" ht="15.75"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</row>
    <row r="62" spans="6:31" ht="15.75"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</row>
    <row r="63" spans="6:31" ht="15.75"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</row>
    <row r="64" spans="6:31" ht="15.75"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</row>
    <row r="65" spans="6:31" ht="15.75"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</row>
    <row r="66" spans="6:31" ht="15.75"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</row>
    <row r="67" spans="6:31" ht="15.75"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</row>
    <row r="68" spans="6:31" ht="15.75"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</row>
    <row r="69" spans="6:31" ht="15.75"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</row>
  </sheetData>
  <mergeCells count="8">
    <mergeCell ref="T5:W5"/>
    <mergeCell ref="X5:AA5"/>
    <mergeCell ref="T2:AC2"/>
    <mergeCell ref="A2:R2"/>
    <mergeCell ref="A7:E7"/>
    <mergeCell ref="G5:J5"/>
    <mergeCell ref="K5:N5"/>
    <mergeCell ref="O5:R5"/>
  </mergeCells>
  <printOptions/>
  <pageMargins left="0.31496062992125984" right="1.7716535433070868" top="0.5511811023622047" bottom="1.7716535433070868" header="0" footer="0"/>
  <pageSetup horizontalDpi="180" verticalDpi="18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農畜產品生產量值</dc:title>
  <dc:subject>Quantity and Value of Farm Products</dc:subject>
  <dc:creator>CMS</dc:creator>
  <cp:keywords>15-1</cp:keywords>
  <dc:description/>
  <cp:lastModifiedBy>vc6996</cp:lastModifiedBy>
  <cp:lastPrinted>2001-06-21T07:38:15Z</cp:lastPrinted>
  <dcterms:created xsi:type="dcterms:W3CDTF">1998-05-07T02:33:23Z</dcterms:created>
  <dcterms:modified xsi:type="dcterms:W3CDTF">2004-07-28T08:04:32Z</dcterms:modified>
  <cp:category/>
  <cp:version/>
  <cp:contentType/>
  <cp:contentStatus/>
</cp:coreProperties>
</file>