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60" windowHeight="5085" activeTab="0"/>
  </bookViews>
  <sheets>
    <sheet name=" 1.  糧食與特產價格" sheetId="1" r:id="rId1"/>
  </sheets>
  <definedNames/>
  <calcPr fullCalcOnLoad="1"/>
</workbook>
</file>

<file path=xl/sharedStrings.xml><?xml version="1.0" encoding="utf-8"?>
<sst xmlns="http://schemas.openxmlformats.org/spreadsheetml/2006/main" count="244" uniqueCount="114">
  <si>
    <t>Tea Leaf</t>
  </si>
  <si>
    <t>Farm Prices of</t>
  </si>
  <si>
    <t>Japonica</t>
  </si>
  <si>
    <t>Peanuts</t>
  </si>
  <si>
    <t>Small</t>
  </si>
  <si>
    <t>Sweet</t>
  </si>
  <si>
    <t>(Hand-</t>
  </si>
  <si>
    <t>(Machine-</t>
  </si>
  <si>
    <t>Chrysan-</t>
  </si>
  <si>
    <t>Production Areas</t>
  </si>
  <si>
    <t>Paddy</t>
  </si>
  <si>
    <t>India Paddy</t>
  </si>
  <si>
    <t>Royal Jelly</t>
  </si>
  <si>
    <t>Honey</t>
  </si>
  <si>
    <t>(With Husk)</t>
  </si>
  <si>
    <t>Mung Beans</t>
  </si>
  <si>
    <t>Beans</t>
  </si>
  <si>
    <t>Cassava</t>
  </si>
  <si>
    <t>Sesame</t>
  </si>
  <si>
    <t>Potatoes</t>
  </si>
  <si>
    <t>Picking)</t>
  </si>
  <si>
    <t>(Assam)</t>
  </si>
  <si>
    <t>themum</t>
  </si>
  <si>
    <t>Gladiolus</t>
  </si>
  <si>
    <t>-</t>
  </si>
  <si>
    <t>Jan.</t>
  </si>
  <si>
    <t>2</t>
  </si>
  <si>
    <t>Feb.</t>
  </si>
  <si>
    <t>3</t>
  </si>
  <si>
    <t>Mar.</t>
  </si>
  <si>
    <t>4</t>
  </si>
  <si>
    <t>Apr.</t>
  </si>
  <si>
    <t>5</t>
  </si>
  <si>
    <t>May</t>
  </si>
  <si>
    <t>6</t>
  </si>
  <si>
    <t>June</t>
  </si>
  <si>
    <t>7</t>
  </si>
  <si>
    <t>July</t>
  </si>
  <si>
    <t>8</t>
  </si>
  <si>
    <t>Aug.</t>
  </si>
  <si>
    <t>9</t>
  </si>
  <si>
    <t xml:space="preserve"> Sept.</t>
  </si>
  <si>
    <t>10</t>
  </si>
  <si>
    <t>Oct.</t>
  </si>
  <si>
    <t>11</t>
  </si>
  <si>
    <t>Nov.</t>
  </si>
  <si>
    <t>12</t>
  </si>
  <si>
    <t>Dec.</t>
  </si>
  <si>
    <t>Retail Prices of</t>
  </si>
  <si>
    <t>Japonica rice</t>
  </si>
  <si>
    <t>India rice</t>
  </si>
  <si>
    <t>Sugar</t>
  </si>
  <si>
    <t>Peanut</t>
  </si>
  <si>
    <t>Salad</t>
  </si>
  <si>
    <t>Black Tea</t>
  </si>
  <si>
    <t>Green Tea</t>
  </si>
  <si>
    <t>Cities</t>
  </si>
  <si>
    <t>polished</t>
  </si>
  <si>
    <t>(Shelled)</t>
  </si>
  <si>
    <t>Powder</t>
  </si>
  <si>
    <t>(2nd Grade)</t>
  </si>
  <si>
    <t>Oil</t>
  </si>
  <si>
    <t>Flour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</si>
  <si>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格</t>
    </r>
  </si>
  <si>
    <r>
      <t>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稻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穀</t>
    </r>
  </si>
  <si>
    <r>
      <t>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稻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穀</t>
    </r>
  </si>
  <si>
    <r>
      <t>蜂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王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漿</t>
    </r>
  </si>
  <si>
    <r>
      <t>蜂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蜜</t>
    </r>
  </si>
  <si>
    <r>
      <t>落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花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生</t>
    </r>
  </si>
  <si>
    <r>
      <t>綠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豆</t>
    </r>
  </si>
  <si>
    <r>
      <t>紅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豆</t>
    </r>
  </si>
  <si>
    <r>
      <t>樹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薯</t>
    </r>
  </si>
  <si>
    <r>
      <t>芝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麻</t>
    </r>
  </si>
  <si>
    <r>
      <t>甘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藷</t>
    </r>
  </si>
  <si>
    <r>
      <t>茶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菁</t>
    </r>
  </si>
  <si>
    <r>
      <t>菊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花</t>
    </r>
  </si>
  <si>
    <r>
      <t>唐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菖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蒲</t>
    </r>
  </si>
  <si>
    <r>
      <t>(</t>
    </r>
    <r>
      <rPr>
        <sz val="8"/>
        <rFont val="標楷體"/>
        <family val="4"/>
      </rPr>
      <t>食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用</t>
    </r>
    <r>
      <rPr>
        <sz val="8"/>
        <rFont val="Times New Roman"/>
        <family val="1"/>
      </rPr>
      <t>)</t>
    </r>
  </si>
  <si>
    <r>
      <t>(1</t>
    </r>
    <r>
      <rPr>
        <sz val="8"/>
        <rFont val="標楷體"/>
        <family val="4"/>
      </rPr>
      <t>心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葉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</si>
  <si>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機剪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</si>
  <si>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阿薩姆</t>
    </r>
    <r>
      <rPr>
        <sz val="8"/>
        <rFont val="Times New Roman"/>
        <family val="1"/>
      </rPr>
      <t>)</t>
    </r>
  </si>
  <si>
    <r>
      <t>都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零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售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格</t>
    </r>
  </si>
  <si>
    <r>
      <t>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米</t>
    </r>
  </si>
  <si>
    <r>
      <t>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米</t>
    </r>
  </si>
  <si>
    <r>
      <t>蜂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蜜</t>
    </r>
  </si>
  <si>
    <r>
      <t>花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仁</t>
    </r>
  </si>
  <si>
    <r>
      <t>綠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豆</t>
    </r>
  </si>
  <si>
    <r>
      <t>樹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薯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粉</t>
    </r>
  </si>
  <si>
    <r>
      <t>砂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糖</t>
    </r>
  </si>
  <si>
    <r>
      <t>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油</t>
    </r>
  </si>
  <si>
    <r>
      <t>沙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拉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油</t>
    </r>
  </si>
  <si>
    <r>
      <t>紅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茶</t>
    </r>
  </si>
  <si>
    <r>
      <t>綠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茶</t>
    </r>
  </si>
  <si>
    <r>
      <t>麵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粉</t>
    </r>
  </si>
  <si>
    <r>
      <t>(</t>
    </r>
    <r>
      <rPr>
        <sz val="8"/>
        <rFont val="標楷體"/>
        <family val="4"/>
      </rPr>
      <t>二級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</si>
  <si>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中等</t>
    </r>
    <r>
      <rPr>
        <sz val="8"/>
        <rFont val="Times New Roman"/>
        <family val="1"/>
      </rPr>
      <t>)</t>
    </r>
  </si>
  <si>
    <r>
      <t xml:space="preserve">      1  </t>
    </r>
    <r>
      <rPr>
        <sz val="8"/>
        <rFont val="標楷體"/>
        <family val="4"/>
      </rPr>
      <t>月</t>
    </r>
  </si>
  <si>
    <r>
      <t xml:space="preserve">  1.  </t>
    </r>
    <r>
      <rPr>
        <sz val="14"/>
        <rFont val="標楷體"/>
        <family val="4"/>
      </rPr>
      <t>糧食與特產價格</t>
    </r>
  </si>
  <si>
    <t xml:space="preserve">                     Unit : N.T.$/kg</t>
  </si>
  <si>
    <r>
      <t>(</t>
    </r>
    <r>
      <rPr>
        <sz val="8"/>
        <rFont val="標楷體"/>
        <family val="4"/>
      </rPr>
      <t>帶殼</t>
    </r>
    <r>
      <rPr>
        <sz val="8"/>
        <rFont val="Times New Roman"/>
        <family val="1"/>
      </rPr>
      <t>)</t>
    </r>
  </si>
  <si>
    <r>
      <t xml:space="preserve">   </t>
    </r>
    <r>
      <rPr>
        <sz val="8"/>
        <rFont val="標楷體"/>
        <family val="4"/>
      </rPr>
      <t>單位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元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公斤</t>
    </r>
  </si>
  <si>
    <r>
      <t xml:space="preserve">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</t>
    </r>
    <r>
      <rPr>
        <sz val="8"/>
        <rFont val="標楷體"/>
        <family val="4"/>
      </rPr>
      <t>「臺灣農產物價與成本統計月報」，行政院農業委員會中部辦公室。</t>
    </r>
  </si>
  <si>
    <t xml:space="preserve">  Source : Taiwan Agricultural Prices &amp; Costs Monthly, COA, Central Taiwan Division.</t>
  </si>
  <si>
    <t xml:space="preserve">      1.  Prices of Foods and Special Crops</t>
  </si>
  <si>
    <r>
      <t>(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>)</t>
    </r>
  </si>
  <si>
    <t>(Domestic)</t>
  </si>
  <si>
    <r>
      <t>(</t>
    </r>
    <r>
      <rPr>
        <sz val="8"/>
        <rFont val="標楷體"/>
        <family val="4"/>
      </rPr>
      <t>黑色</t>
    </r>
    <r>
      <rPr>
        <sz val="8"/>
        <rFont val="Times New Roman"/>
        <family val="1"/>
      </rPr>
      <t>,</t>
    </r>
    <r>
      <rPr>
        <sz val="8"/>
        <rFont val="標楷體"/>
        <family val="4"/>
      </rPr>
      <t>進口</t>
    </r>
    <r>
      <rPr>
        <sz val="8"/>
        <rFont val="Times New Roman"/>
        <family val="1"/>
      </rPr>
      <t>)</t>
    </r>
  </si>
  <si>
    <t>(Black,Imported)</t>
  </si>
  <si>
    <r>
      <t>民國 80</t>
    </r>
    <r>
      <rPr>
        <sz val="8"/>
        <rFont val="標楷體"/>
        <family val="4"/>
      </rPr>
      <t xml:space="preserve">   年</t>
    </r>
  </si>
  <si>
    <r>
      <t>民國 80</t>
    </r>
    <r>
      <rPr>
        <sz val="8"/>
        <rFont val="標楷體"/>
        <family val="4"/>
      </rPr>
      <t xml:space="preserve">   年</t>
    </r>
  </si>
  <si>
    <t>-</t>
  </si>
  <si>
    <t xml:space="preserve">            AG. STATISTICS YEARBOOK 2000     229</t>
  </si>
  <si>
    <t>-</t>
  </si>
  <si>
    <r>
      <t xml:space="preserve">   228     89</t>
    </r>
    <r>
      <rPr>
        <sz val="7"/>
        <rFont val="標楷體"/>
        <family val="4"/>
      </rPr>
      <t>年農業統計年報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</si>
</sst>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8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sz val="9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7.5"/>
      <name val="Times New Roman"/>
      <family val="1"/>
    </font>
    <font>
      <b/>
      <sz val="8"/>
      <name val="Times New Roman"/>
      <family val="1"/>
    </font>
    <font>
      <sz val="14"/>
      <name val="標楷體"/>
      <family val="4"/>
    </font>
    <font>
      <sz val="7.5"/>
      <name val="Times New Roman"/>
      <family val="1"/>
    </font>
    <font>
      <sz val="7.5"/>
      <name val="華康楷書體W5"/>
      <family val="3"/>
    </font>
    <font>
      <sz val="9"/>
      <name val="華康標楷體W5"/>
      <family val="3"/>
    </font>
    <font>
      <sz val="7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 quotePrefix="1">
      <alignment horizontal="center" vertical="center"/>
    </xf>
    <xf numFmtId="4" fontId="6" fillId="0" borderId="0" xfId="0" applyNumberFormat="1" applyFont="1" applyBorder="1" applyAlignment="1" quotePrefix="1">
      <alignment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4" xfId="0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4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Border="1" applyAlignment="1" quotePrefix="1">
      <alignment horizontal="center" vertical="center"/>
    </xf>
    <xf numFmtId="0" fontId="6" fillId="0" borderId="3" xfId="0" applyFont="1" applyBorder="1" applyAlignment="1" quotePrefix="1">
      <alignment horizontal="center" vertical="center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 quotePrefix="1">
      <alignment horizontal="center" vertical="center"/>
      <protection locked="0"/>
    </xf>
    <xf numFmtId="4" fontId="12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2" fillId="0" borderId="0" xfId="0" applyFont="1" applyBorder="1" applyAlignment="1" quotePrefix="1">
      <alignment horizontal="center" vertical="center"/>
    </xf>
    <xf numFmtId="0" fontId="12" fillId="0" borderId="3" xfId="0" applyFont="1" applyBorder="1" applyAlignment="1" quotePrefix="1">
      <alignment horizontal="center"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 quotePrefix="1">
      <alignment horizontal="left" vertical="center"/>
    </xf>
    <xf numFmtId="0" fontId="6" fillId="0" borderId="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14" fillId="0" borderId="0" xfId="0" applyNumberFormat="1" applyFont="1" applyBorder="1" applyAlignment="1" applyProtection="1">
      <alignment horizontal="right" vertical="center"/>
      <protection locked="0"/>
    </xf>
    <xf numFmtId="4" fontId="11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 applyProtection="1" quotePrefix="1">
      <alignment horizontal="right" vertical="center"/>
      <protection locked="0"/>
    </xf>
    <xf numFmtId="4" fontId="14" fillId="0" borderId="0" xfId="0" applyNumberFormat="1" applyFont="1" applyBorder="1" applyAlignment="1" quotePrefix="1">
      <alignment horizontal="right" vertical="center"/>
    </xf>
    <xf numFmtId="0" fontId="14" fillId="0" borderId="0" xfId="0" applyFont="1" applyAlignment="1" applyProtection="1">
      <alignment horizontal="right" vertical="center"/>
      <protection locked="0"/>
    </xf>
    <xf numFmtId="2" fontId="14" fillId="0" borderId="0" xfId="0" applyNumberFormat="1" applyFont="1" applyAlignment="1" applyProtection="1">
      <alignment horizontal="right" vertical="center"/>
      <protection locked="0"/>
    </xf>
    <xf numFmtId="4" fontId="14" fillId="0" borderId="0" xfId="0" applyNumberFormat="1" applyFont="1" applyAlignment="1" applyProtection="1">
      <alignment horizontal="right" vertical="center"/>
      <protection locked="0"/>
    </xf>
    <xf numFmtId="4" fontId="15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88"/>
  <sheetViews>
    <sheetView tabSelected="1" workbookViewId="0" topLeftCell="A1">
      <selection activeCell="A2" sqref="A2:H2"/>
    </sheetView>
  </sheetViews>
  <sheetFormatPr defaultColWidth="8.796875" defaultRowHeight="15"/>
  <cols>
    <col min="1" max="1" width="11" style="36" customWidth="1"/>
    <col min="2" max="2" width="7.09765625" style="36" customWidth="1"/>
    <col min="3" max="8" width="10.09765625" style="36" customWidth="1"/>
    <col min="9" max="9" width="16.09765625" style="36" customWidth="1"/>
    <col min="10" max="12" width="8.59765625" style="36" customWidth="1"/>
    <col min="13" max="14" width="8.8984375" style="36" customWidth="1"/>
    <col min="15" max="18" width="8.59765625" style="36" customWidth="1"/>
    <col min="19" max="24" width="6.5" style="36" customWidth="1"/>
    <col min="25" max="16384" width="9" style="36" customWidth="1"/>
  </cols>
  <sheetData>
    <row r="1" spans="1:22" s="5" customFormat="1" ht="10.5" customHeight="1">
      <c r="A1" s="54" t="s">
        <v>113</v>
      </c>
      <c r="B1" s="4"/>
      <c r="C1" s="4"/>
      <c r="D1" s="4"/>
      <c r="E1" s="4"/>
      <c r="F1" s="4"/>
      <c r="G1" s="4"/>
      <c r="H1" s="4"/>
      <c r="J1" s="4"/>
      <c r="K1" s="4"/>
      <c r="L1" s="4"/>
      <c r="M1" s="4"/>
      <c r="N1" s="4"/>
      <c r="O1" s="4"/>
      <c r="P1" s="54" t="s">
        <v>111</v>
      </c>
      <c r="Q1" s="10"/>
      <c r="R1" s="14"/>
      <c r="S1" s="10"/>
      <c r="T1" s="4"/>
      <c r="U1" s="4"/>
      <c r="V1" s="4"/>
    </row>
    <row r="2" spans="1:24" s="7" customFormat="1" ht="24.75" customHeight="1">
      <c r="A2" s="71" t="s">
        <v>97</v>
      </c>
      <c r="B2" s="72"/>
      <c r="C2" s="72"/>
      <c r="D2" s="72"/>
      <c r="E2" s="72"/>
      <c r="F2" s="72"/>
      <c r="G2" s="72"/>
      <c r="H2" s="72"/>
      <c r="J2" s="8"/>
      <c r="K2" s="6"/>
      <c r="L2" s="6" t="s">
        <v>103</v>
      </c>
      <c r="M2" s="8"/>
      <c r="N2" s="6"/>
      <c r="O2" s="6"/>
      <c r="P2" s="6"/>
      <c r="Q2" s="4"/>
      <c r="R2" s="6"/>
      <c r="S2" s="6"/>
      <c r="T2" s="6"/>
      <c r="U2" s="6"/>
      <c r="V2" s="6"/>
      <c r="W2" s="6"/>
      <c r="X2" s="6"/>
    </row>
    <row r="3" spans="1:24" s="7" customFormat="1" ht="7.5" customHeight="1">
      <c r="A3" s="6"/>
      <c r="B3" s="9"/>
      <c r="C3" s="9"/>
      <c r="D3" s="9"/>
      <c r="E3" s="6"/>
      <c r="F3" s="6"/>
      <c r="G3" s="6"/>
      <c r="H3" s="6"/>
      <c r="J3" s="6"/>
      <c r="K3" s="9"/>
      <c r="L3" s="9"/>
      <c r="M3" s="9"/>
      <c r="N3" s="9"/>
      <c r="O3" s="6"/>
      <c r="P3" s="6"/>
      <c r="Q3" s="6"/>
      <c r="R3" s="6"/>
      <c r="S3" s="9"/>
      <c r="T3" s="6"/>
      <c r="U3" s="10"/>
      <c r="V3" s="10"/>
      <c r="W3" s="6"/>
      <c r="X3" s="6"/>
    </row>
    <row r="4" spans="1:24" s="14" customFormat="1" ht="10.5" customHeight="1">
      <c r="A4" s="45" t="s">
        <v>100</v>
      </c>
      <c r="B4" s="12"/>
      <c r="C4" s="13"/>
      <c r="D4" s="10"/>
      <c r="E4" s="13"/>
      <c r="F4" s="13"/>
      <c r="G4" s="13"/>
      <c r="H4" s="13"/>
      <c r="I4" s="10"/>
      <c r="J4" s="12"/>
      <c r="K4" s="12"/>
      <c r="L4" s="12"/>
      <c r="M4" s="12"/>
      <c r="N4" s="12"/>
      <c r="O4" s="12"/>
      <c r="P4" s="11"/>
      <c r="Q4" s="4" t="s">
        <v>98</v>
      </c>
      <c r="S4" s="13"/>
      <c r="T4" s="13"/>
      <c r="U4" s="13"/>
      <c r="V4" s="10"/>
      <c r="W4" s="13"/>
      <c r="X4" s="13"/>
    </row>
    <row r="5" spans="1:24" s="5" customFormat="1" ht="4.5" customHeight="1">
      <c r="A5" s="15"/>
      <c r="B5" s="15"/>
      <c r="C5" s="57"/>
      <c r="D5" s="46"/>
      <c r="E5" s="46"/>
      <c r="F5" s="46"/>
      <c r="G5" s="46"/>
      <c r="H5" s="46"/>
      <c r="J5" s="17"/>
      <c r="K5" s="17"/>
      <c r="L5" s="17"/>
      <c r="M5" s="17"/>
      <c r="N5" s="17"/>
      <c r="O5" s="17"/>
      <c r="P5" s="17"/>
      <c r="Q5" s="46"/>
      <c r="R5" s="47"/>
      <c r="S5" s="15"/>
      <c r="T5" s="15"/>
      <c r="U5" s="15"/>
      <c r="V5" s="15"/>
      <c r="W5" s="15"/>
      <c r="X5" s="15"/>
    </row>
    <row r="6" spans="1:24" s="5" customFormat="1" ht="9" customHeight="1">
      <c r="A6" s="3" t="s">
        <v>63</v>
      </c>
      <c r="B6" s="20"/>
      <c r="C6" s="58" t="s">
        <v>64</v>
      </c>
      <c r="D6" s="48" t="s">
        <v>65</v>
      </c>
      <c r="E6" s="48" t="s">
        <v>66</v>
      </c>
      <c r="F6" s="48" t="s">
        <v>67</v>
      </c>
      <c r="G6" s="48" t="s">
        <v>68</v>
      </c>
      <c r="H6" s="48" t="s">
        <v>69</v>
      </c>
      <c r="J6" s="2" t="s">
        <v>70</v>
      </c>
      <c r="K6" s="2" t="s">
        <v>71</v>
      </c>
      <c r="L6" s="2" t="s">
        <v>72</v>
      </c>
      <c r="M6" s="2" t="s">
        <v>73</v>
      </c>
      <c r="N6" s="2" t="s">
        <v>74</v>
      </c>
      <c r="O6" s="2" t="s">
        <v>74</v>
      </c>
      <c r="P6" s="2" t="s">
        <v>74</v>
      </c>
      <c r="Q6" s="48" t="s">
        <v>75</v>
      </c>
      <c r="R6" s="1" t="s">
        <v>76</v>
      </c>
      <c r="S6" s="15"/>
      <c r="T6" s="15"/>
      <c r="U6" s="15"/>
      <c r="V6" s="15"/>
      <c r="W6" s="15"/>
      <c r="X6" s="15"/>
    </row>
    <row r="7" spans="1:24" s="5" customFormat="1" ht="9" customHeight="1">
      <c r="A7" s="15"/>
      <c r="B7" s="15"/>
      <c r="C7" s="59"/>
      <c r="D7" s="49"/>
      <c r="E7" s="49"/>
      <c r="F7" s="49"/>
      <c r="G7" s="49" t="s">
        <v>99</v>
      </c>
      <c r="H7" s="49"/>
      <c r="J7" s="17"/>
      <c r="K7" s="17"/>
      <c r="L7" s="17" t="s">
        <v>104</v>
      </c>
      <c r="M7" s="17" t="s">
        <v>77</v>
      </c>
      <c r="N7" s="17" t="s">
        <v>78</v>
      </c>
      <c r="O7" s="17" t="s">
        <v>79</v>
      </c>
      <c r="P7" s="17" t="s">
        <v>80</v>
      </c>
      <c r="Q7" s="49"/>
      <c r="R7" s="15"/>
      <c r="S7" s="15"/>
      <c r="T7" s="15"/>
      <c r="U7" s="15"/>
      <c r="V7" s="15"/>
      <c r="W7" s="15"/>
      <c r="X7" s="15"/>
    </row>
    <row r="8" spans="1:24" s="5" customFormat="1" ht="9" customHeight="1">
      <c r="A8" s="4"/>
      <c r="B8" s="4"/>
      <c r="C8" s="59"/>
      <c r="D8" s="49"/>
      <c r="E8" s="49"/>
      <c r="F8" s="49"/>
      <c r="G8" s="49"/>
      <c r="H8" s="49"/>
      <c r="J8" s="17"/>
      <c r="K8" s="17"/>
      <c r="L8" s="17"/>
      <c r="M8" s="17"/>
      <c r="N8" s="17" t="s">
        <v>0</v>
      </c>
      <c r="O8" s="17" t="s">
        <v>0</v>
      </c>
      <c r="P8" s="17"/>
      <c r="Q8" s="49"/>
      <c r="R8" s="15"/>
      <c r="S8" s="15"/>
      <c r="T8" s="15"/>
      <c r="U8" s="15"/>
      <c r="V8" s="15"/>
      <c r="W8" s="15"/>
      <c r="X8" s="15"/>
    </row>
    <row r="9" spans="1:24" s="5" customFormat="1" ht="10.5" customHeight="1">
      <c r="A9" s="20" t="s">
        <v>1</v>
      </c>
      <c r="B9" s="20"/>
      <c r="C9" s="59" t="s">
        <v>2</v>
      </c>
      <c r="D9" s="49"/>
      <c r="E9" s="49"/>
      <c r="F9" s="49"/>
      <c r="G9" s="49" t="s">
        <v>3</v>
      </c>
      <c r="H9" s="49"/>
      <c r="J9" s="17" t="s">
        <v>4</v>
      </c>
      <c r="K9" s="17"/>
      <c r="L9" s="17" t="s">
        <v>18</v>
      </c>
      <c r="M9" s="17" t="s">
        <v>5</v>
      </c>
      <c r="N9" s="17" t="s">
        <v>6</v>
      </c>
      <c r="O9" s="17" t="s">
        <v>7</v>
      </c>
      <c r="P9" s="17" t="s">
        <v>0</v>
      </c>
      <c r="Q9" s="49" t="s">
        <v>8</v>
      </c>
      <c r="R9" s="15"/>
      <c r="S9" s="15"/>
      <c r="T9" s="15"/>
      <c r="U9" s="15"/>
      <c r="V9" s="15"/>
      <c r="W9" s="15"/>
      <c r="X9" s="15"/>
    </row>
    <row r="10" spans="1:24" s="5" customFormat="1" ht="10.5" customHeight="1">
      <c r="A10" s="20" t="s">
        <v>9</v>
      </c>
      <c r="B10" s="20"/>
      <c r="C10" s="59" t="s">
        <v>10</v>
      </c>
      <c r="D10" s="49" t="s">
        <v>11</v>
      </c>
      <c r="E10" s="49" t="s">
        <v>12</v>
      </c>
      <c r="F10" s="49" t="s">
        <v>13</v>
      </c>
      <c r="G10" s="49" t="s">
        <v>14</v>
      </c>
      <c r="H10" s="49" t="s">
        <v>15</v>
      </c>
      <c r="J10" s="17" t="s">
        <v>16</v>
      </c>
      <c r="K10" s="17" t="s">
        <v>17</v>
      </c>
      <c r="L10" s="17" t="s">
        <v>105</v>
      </c>
      <c r="M10" s="17" t="s">
        <v>19</v>
      </c>
      <c r="N10" s="17" t="s">
        <v>20</v>
      </c>
      <c r="O10" s="17" t="s">
        <v>20</v>
      </c>
      <c r="P10" s="17" t="s">
        <v>21</v>
      </c>
      <c r="Q10" s="49" t="s">
        <v>22</v>
      </c>
      <c r="R10" s="15" t="s">
        <v>23</v>
      </c>
      <c r="S10" s="15"/>
      <c r="T10" s="15"/>
      <c r="U10" s="15"/>
      <c r="V10" s="15"/>
      <c r="W10" s="15"/>
      <c r="X10" s="15"/>
    </row>
    <row r="11" spans="1:24" s="5" customFormat="1" ht="4.5" customHeight="1">
      <c r="A11" s="21"/>
      <c r="B11" s="21"/>
      <c r="C11" s="60"/>
      <c r="D11" s="50"/>
      <c r="E11" s="50"/>
      <c r="F11" s="50"/>
      <c r="G11" s="50"/>
      <c r="H11" s="50"/>
      <c r="J11" s="23"/>
      <c r="K11" s="23"/>
      <c r="L11" s="23"/>
      <c r="M11" s="23"/>
      <c r="N11" s="23"/>
      <c r="O11" s="23"/>
      <c r="P11" s="23"/>
      <c r="Q11" s="50"/>
      <c r="R11" s="21"/>
      <c r="S11" s="15"/>
      <c r="T11" s="15"/>
      <c r="U11" s="15"/>
      <c r="V11" s="15"/>
      <c r="W11" s="15"/>
      <c r="X11" s="15"/>
    </row>
    <row r="12" spans="1:24" s="5" customFormat="1" ht="6" customHeight="1">
      <c r="A12" s="4"/>
      <c r="B12" s="19"/>
      <c r="C12" s="4"/>
      <c r="D12" s="4"/>
      <c r="E12" s="4"/>
      <c r="F12" s="4"/>
      <c r="G12" s="4"/>
      <c r="H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s="5" customFormat="1" ht="8.25" customHeight="1">
      <c r="A13" s="1" t="s">
        <v>108</v>
      </c>
      <c r="B13" s="39">
        <f>A14+1910</f>
        <v>1991</v>
      </c>
      <c r="C13" s="61">
        <v>16.44</v>
      </c>
      <c r="D13" s="61">
        <v>15.9</v>
      </c>
      <c r="E13" s="69">
        <v>1506.24</v>
      </c>
      <c r="F13" s="61">
        <v>145.21</v>
      </c>
      <c r="G13" s="61">
        <v>49.71</v>
      </c>
      <c r="H13" s="61">
        <v>37.65</v>
      </c>
      <c r="I13" s="40"/>
      <c r="J13" s="64">
        <v>35.14</v>
      </c>
      <c r="K13" s="64">
        <v>3.75</v>
      </c>
      <c r="L13" s="64">
        <v>142.52</v>
      </c>
      <c r="M13" s="64">
        <v>8.44</v>
      </c>
      <c r="N13" s="64">
        <v>218.21</v>
      </c>
      <c r="O13" s="61">
        <v>48.88</v>
      </c>
      <c r="P13" s="61">
        <v>11.1</v>
      </c>
      <c r="Q13" s="61">
        <v>3.15</v>
      </c>
      <c r="R13" s="61">
        <v>3.28</v>
      </c>
      <c r="S13" s="4"/>
      <c r="T13" s="4"/>
      <c r="U13" s="4"/>
      <c r="V13" s="4"/>
      <c r="W13" s="4"/>
      <c r="X13" s="4"/>
    </row>
    <row r="14" spans="1:24" s="5" customFormat="1" ht="8.25" customHeight="1">
      <c r="A14" s="38">
        <f>A15-1</f>
        <v>81</v>
      </c>
      <c r="B14" s="39">
        <f>A14+1911</f>
        <v>1992</v>
      </c>
      <c r="C14" s="61">
        <v>16.56</v>
      </c>
      <c r="D14" s="61">
        <v>15.86</v>
      </c>
      <c r="E14" s="69">
        <v>1472.55</v>
      </c>
      <c r="F14" s="61">
        <v>143.77</v>
      </c>
      <c r="G14" s="61">
        <v>39.15</v>
      </c>
      <c r="H14" s="61">
        <v>40.69</v>
      </c>
      <c r="I14" s="40"/>
      <c r="J14" s="64">
        <v>37.85</v>
      </c>
      <c r="K14" s="64">
        <v>5.11</v>
      </c>
      <c r="L14" s="64">
        <v>135.33</v>
      </c>
      <c r="M14" s="64">
        <v>9.46</v>
      </c>
      <c r="N14" s="64">
        <v>196.57</v>
      </c>
      <c r="O14" s="61">
        <v>25.86</v>
      </c>
      <c r="P14" s="61">
        <v>11.5</v>
      </c>
      <c r="Q14" s="61">
        <v>4.31</v>
      </c>
      <c r="R14" s="61">
        <v>3.95</v>
      </c>
      <c r="S14" s="4"/>
      <c r="T14" s="4"/>
      <c r="V14" s="4"/>
      <c r="W14" s="4"/>
      <c r="X14" s="4"/>
    </row>
    <row r="15" spans="1:20" s="5" customFormat="1" ht="8.25" customHeight="1">
      <c r="A15" s="38">
        <f>A16-1</f>
        <v>82</v>
      </c>
      <c r="B15" s="39">
        <f>A15+1911</f>
        <v>1993</v>
      </c>
      <c r="C15" s="61">
        <v>17.68</v>
      </c>
      <c r="D15" s="61">
        <v>16.59</v>
      </c>
      <c r="E15" s="69">
        <v>1378.6</v>
      </c>
      <c r="F15" s="61">
        <v>141.63</v>
      </c>
      <c r="G15" s="61">
        <v>42.84</v>
      </c>
      <c r="H15" s="61">
        <v>40.42</v>
      </c>
      <c r="I15" s="40"/>
      <c r="J15" s="64">
        <v>56.38</v>
      </c>
      <c r="K15" s="64">
        <v>2.87</v>
      </c>
      <c r="L15" s="64">
        <v>147.67</v>
      </c>
      <c r="M15" s="64">
        <v>9</v>
      </c>
      <c r="N15" s="61">
        <v>286.31</v>
      </c>
      <c r="O15" s="61">
        <v>23.17</v>
      </c>
      <c r="P15" s="61">
        <v>11.42</v>
      </c>
      <c r="Q15" s="61">
        <v>3.45</v>
      </c>
      <c r="R15" s="61">
        <v>4.11</v>
      </c>
      <c r="S15" s="4"/>
      <c r="T15" s="4"/>
    </row>
    <row r="16" spans="1:20" s="5" customFormat="1" ht="8.25" customHeight="1">
      <c r="A16" s="38">
        <f>A17-1</f>
        <v>83</v>
      </c>
      <c r="B16" s="39">
        <f>A16+1911</f>
        <v>1994</v>
      </c>
      <c r="C16" s="61">
        <v>16.72</v>
      </c>
      <c r="D16" s="61">
        <v>16.61</v>
      </c>
      <c r="E16" s="69">
        <v>1385.51</v>
      </c>
      <c r="F16" s="61">
        <v>136.86</v>
      </c>
      <c r="G16" s="61">
        <v>56.47</v>
      </c>
      <c r="H16" s="61">
        <v>42.22</v>
      </c>
      <c r="I16" s="40"/>
      <c r="J16" s="64">
        <v>53.55</v>
      </c>
      <c r="K16" s="61" t="s">
        <v>24</v>
      </c>
      <c r="L16" s="64">
        <v>145.06</v>
      </c>
      <c r="M16" s="64">
        <v>11.37</v>
      </c>
      <c r="N16" s="64">
        <v>231.18</v>
      </c>
      <c r="O16" s="61">
        <v>29.13</v>
      </c>
      <c r="P16" s="61">
        <v>13.63</v>
      </c>
      <c r="Q16" s="61">
        <v>4.21</v>
      </c>
      <c r="R16" s="61">
        <v>4.59</v>
      </c>
      <c r="S16" s="4"/>
      <c r="T16" s="4"/>
    </row>
    <row r="17" spans="1:20" s="5" customFormat="1" ht="8.25" customHeight="1">
      <c r="A17" s="38">
        <f>A19-1</f>
        <v>84</v>
      </c>
      <c r="B17" s="39">
        <f>A17+1911</f>
        <v>1995</v>
      </c>
      <c r="C17" s="61">
        <v>18.811666666666667</v>
      </c>
      <c r="D17" s="61">
        <v>18.9825</v>
      </c>
      <c r="E17" s="69">
        <v>1466.0258333333334</v>
      </c>
      <c r="F17" s="61">
        <v>142.3425</v>
      </c>
      <c r="G17" s="61">
        <v>46.956666666666656</v>
      </c>
      <c r="H17" s="61">
        <v>53.05583333333334</v>
      </c>
      <c r="I17" s="40"/>
      <c r="J17" s="64">
        <v>44.31583333333334</v>
      </c>
      <c r="K17" s="61" t="s">
        <v>24</v>
      </c>
      <c r="L17" s="64">
        <v>136.61083333333332</v>
      </c>
      <c r="M17" s="64">
        <v>8.0025</v>
      </c>
      <c r="N17" s="64">
        <v>210.907</v>
      </c>
      <c r="O17" s="61">
        <v>25.362222222222222</v>
      </c>
      <c r="P17" s="61">
        <v>14.681818181818185</v>
      </c>
      <c r="Q17" s="61">
        <v>3.7075</v>
      </c>
      <c r="R17" s="61">
        <v>4.269166666666666</v>
      </c>
      <c r="S17" s="4"/>
      <c r="T17" s="4"/>
    </row>
    <row r="18" spans="1:20" s="5" customFormat="1" ht="6" customHeight="1">
      <c r="A18" s="38"/>
      <c r="B18" s="16"/>
      <c r="C18" s="61"/>
      <c r="D18" s="61"/>
      <c r="E18" s="69"/>
      <c r="F18" s="61"/>
      <c r="G18" s="61"/>
      <c r="H18" s="61"/>
      <c r="I18" s="40"/>
      <c r="J18" s="64"/>
      <c r="K18" s="64"/>
      <c r="L18" s="64"/>
      <c r="M18" s="64"/>
      <c r="N18" s="64"/>
      <c r="O18" s="61"/>
      <c r="P18" s="61"/>
      <c r="Q18" s="61"/>
      <c r="R18" s="61"/>
      <c r="S18" s="4"/>
      <c r="T18" s="4"/>
    </row>
    <row r="19" spans="1:20" s="5" customFormat="1" ht="8.25" customHeight="1">
      <c r="A19" s="38">
        <f>A20-1</f>
        <v>85</v>
      </c>
      <c r="B19" s="39">
        <f>A19+1911</f>
        <v>1996</v>
      </c>
      <c r="C19" s="61">
        <v>19.9075</v>
      </c>
      <c r="D19" s="61">
        <v>23.87</v>
      </c>
      <c r="E19" s="69">
        <v>1688.7841666666666</v>
      </c>
      <c r="F19" s="61">
        <v>140.43333333333337</v>
      </c>
      <c r="G19" s="61">
        <v>35.25666666666666</v>
      </c>
      <c r="H19" s="61">
        <v>60</v>
      </c>
      <c r="I19" s="40"/>
      <c r="J19" s="64">
        <v>47.35</v>
      </c>
      <c r="K19" s="61" t="s">
        <v>24</v>
      </c>
      <c r="L19" s="64">
        <v>134</v>
      </c>
      <c r="M19" s="64">
        <v>7.9191666666666665</v>
      </c>
      <c r="N19" s="64">
        <v>222.02666666666667</v>
      </c>
      <c r="O19" s="61">
        <v>35.692</v>
      </c>
      <c r="P19" s="61">
        <v>14.763333333333334</v>
      </c>
      <c r="Q19" s="61">
        <v>4.673333333333333</v>
      </c>
      <c r="R19" s="61">
        <v>3.9966666666666666</v>
      </c>
      <c r="S19" s="4"/>
      <c r="T19" s="4"/>
    </row>
    <row r="20" spans="1:20" s="5" customFormat="1" ht="8.25" customHeight="1">
      <c r="A20" s="38">
        <f>A21-1</f>
        <v>86</v>
      </c>
      <c r="B20" s="39">
        <f>A20+1911</f>
        <v>1997</v>
      </c>
      <c r="C20" s="61">
        <v>17.950833333333335</v>
      </c>
      <c r="D20" s="61">
        <v>18.83</v>
      </c>
      <c r="E20" s="69">
        <v>1696.7325</v>
      </c>
      <c r="F20" s="61">
        <v>140.14333333333335</v>
      </c>
      <c r="G20" s="61">
        <v>44.05083333333334</v>
      </c>
      <c r="H20" s="61">
        <v>60</v>
      </c>
      <c r="I20" s="40"/>
      <c r="J20" s="64">
        <v>46.171666666666674</v>
      </c>
      <c r="K20" s="61" t="s">
        <v>24</v>
      </c>
      <c r="L20" s="64">
        <v>154.16666666666666</v>
      </c>
      <c r="M20" s="64">
        <v>8.125833333333334</v>
      </c>
      <c r="N20" s="64">
        <v>214.84125</v>
      </c>
      <c r="O20" s="61">
        <v>54.083333333333336</v>
      </c>
      <c r="P20" s="61">
        <v>15.581666666666669</v>
      </c>
      <c r="Q20" s="61">
        <v>4.029166666666666</v>
      </c>
      <c r="R20" s="61">
        <v>3.501666666666667</v>
      </c>
      <c r="S20" s="4"/>
      <c r="T20" s="4"/>
    </row>
    <row r="21" spans="1:20" s="5" customFormat="1" ht="8.25" customHeight="1">
      <c r="A21" s="38">
        <f>A22-1</f>
        <v>87</v>
      </c>
      <c r="B21" s="39">
        <f>A21+1911</f>
        <v>1998</v>
      </c>
      <c r="C21" s="61">
        <v>18.723333333333333</v>
      </c>
      <c r="D21" s="61">
        <v>17.17</v>
      </c>
      <c r="E21" s="69" t="s">
        <v>24</v>
      </c>
      <c r="F21" s="61">
        <v>143.8641666666667</v>
      </c>
      <c r="G21" s="61">
        <v>39.229166666666664</v>
      </c>
      <c r="H21" s="61">
        <v>60</v>
      </c>
      <c r="I21" s="40"/>
      <c r="J21" s="64">
        <v>47.73</v>
      </c>
      <c r="K21" s="61" t="s">
        <v>24</v>
      </c>
      <c r="L21" s="64">
        <v>132.8981818181818</v>
      </c>
      <c r="M21" s="64">
        <v>10.866666666666667</v>
      </c>
      <c r="N21" s="64">
        <v>188.32</v>
      </c>
      <c r="O21" s="61">
        <v>19.934285714285714</v>
      </c>
      <c r="P21" s="61">
        <v>13.16625</v>
      </c>
      <c r="Q21" s="61">
        <v>4.1066666666666665</v>
      </c>
      <c r="R21" s="61">
        <v>3.476666666666667</v>
      </c>
      <c r="S21" s="4"/>
      <c r="T21" s="4"/>
    </row>
    <row r="22" spans="1:20" s="5" customFormat="1" ht="8.25" customHeight="1">
      <c r="A22" s="41">
        <v>88</v>
      </c>
      <c r="B22" s="39">
        <f>A22+1911</f>
        <v>1999</v>
      </c>
      <c r="C22" s="70">
        <v>19.66</v>
      </c>
      <c r="D22" s="70">
        <v>18.39</v>
      </c>
      <c r="E22" s="69" t="s">
        <v>24</v>
      </c>
      <c r="F22" s="61">
        <v>150.45</v>
      </c>
      <c r="G22" s="61">
        <v>44.1</v>
      </c>
      <c r="H22" s="61">
        <v>63.58</v>
      </c>
      <c r="I22" s="40"/>
      <c r="J22" s="70">
        <v>56.23</v>
      </c>
      <c r="K22" s="61" t="s">
        <v>24</v>
      </c>
      <c r="L22" s="70">
        <v>130.39</v>
      </c>
      <c r="M22" s="70">
        <v>8.25</v>
      </c>
      <c r="N22" s="70">
        <v>242.68</v>
      </c>
      <c r="O22" s="70">
        <v>25.71</v>
      </c>
      <c r="P22" s="61" t="s">
        <v>112</v>
      </c>
      <c r="Q22" s="70">
        <v>3.25</v>
      </c>
      <c r="R22" s="70">
        <v>3.92</v>
      </c>
      <c r="S22" s="4"/>
      <c r="T22" s="4"/>
    </row>
    <row r="23" spans="1:20" s="25" customFormat="1" ht="8.25" customHeight="1">
      <c r="A23" s="51">
        <f>A14+8</f>
        <v>89</v>
      </c>
      <c r="B23" s="52">
        <f>A23+1911</f>
        <v>2000</v>
      </c>
      <c r="C23" s="62">
        <f>IF(SUM(C25:C38)&gt;0,SUM(C25:C38)/COUNT(C25:C38),"-")</f>
        <v>18.086666666666666</v>
      </c>
      <c r="D23" s="62">
        <f>IF(SUM(D25:D38)&gt;0,SUM(D25:D38)/COUNT(D25:D38),"-")</f>
        <v>17.909166666666664</v>
      </c>
      <c r="E23" s="62" t="str">
        <f>IF(SUM(E25:E38)&gt;0,SUM(E25:E38)/COUNT(E25:E38),"-")</f>
        <v>-</v>
      </c>
      <c r="F23" s="62">
        <f aca="true" t="shared" si="0" ref="F23:R23">IF(SUM(F25:F38)&gt;0,SUM(F25:F38)/COUNT(F25:F38),"-")</f>
        <v>150.51416666666665</v>
      </c>
      <c r="G23" s="62">
        <f t="shared" si="0"/>
        <v>45.987500000000004</v>
      </c>
      <c r="H23" s="62">
        <f t="shared" si="0"/>
        <v>62.292500000000004</v>
      </c>
      <c r="I23" s="42"/>
      <c r="J23" s="62">
        <f t="shared" si="0"/>
        <v>47.334374999999994</v>
      </c>
      <c r="K23" s="62" t="str">
        <f t="shared" si="0"/>
        <v>-</v>
      </c>
      <c r="L23" s="62">
        <f t="shared" si="0"/>
        <v>124.28500000000001</v>
      </c>
      <c r="M23" s="62">
        <f t="shared" si="0"/>
        <v>9.713333333333333</v>
      </c>
      <c r="N23" s="62">
        <f t="shared" si="0"/>
        <v>210.47666666666666</v>
      </c>
      <c r="O23" s="62">
        <f t="shared" si="0"/>
        <v>26.782222222222224</v>
      </c>
      <c r="P23" s="62" t="str">
        <f t="shared" si="0"/>
        <v>-</v>
      </c>
      <c r="Q23" s="62">
        <f t="shared" si="0"/>
        <v>3.3424999999999994</v>
      </c>
      <c r="R23" s="62">
        <f t="shared" si="0"/>
        <v>4.556666666666667</v>
      </c>
      <c r="S23" s="24"/>
      <c r="T23" s="24"/>
    </row>
    <row r="24" spans="1:20" s="5" customFormat="1" ht="6" customHeight="1">
      <c r="A24" s="38"/>
      <c r="B24" s="39"/>
      <c r="C24" s="63"/>
      <c r="D24" s="63"/>
      <c r="E24" s="63"/>
      <c r="F24" s="63"/>
      <c r="G24" s="63"/>
      <c r="H24" s="63"/>
      <c r="I24" s="44"/>
      <c r="J24" s="65"/>
      <c r="K24" s="65"/>
      <c r="L24" s="65"/>
      <c r="M24" s="65"/>
      <c r="N24" s="65"/>
      <c r="O24" s="62"/>
      <c r="P24" s="63"/>
      <c r="Q24" s="63"/>
      <c r="R24" s="63"/>
      <c r="S24" s="4"/>
      <c r="T24" s="4"/>
    </row>
    <row r="25" spans="1:20" s="5" customFormat="1" ht="8.25" customHeight="1">
      <c r="A25" s="15" t="s">
        <v>96</v>
      </c>
      <c r="B25" s="16" t="s">
        <v>25</v>
      </c>
      <c r="C25" s="61">
        <v>20.56</v>
      </c>
      <c r="D25" s="61">
        <v>19.41</v>
      </c>
      <c r="E25" s="61" t="s">
        <v>110</v>
      </c>
      <c r="F25" s="61">
        <v>150.44</v>
      </c>
      <c r="G25" s="61">
        <v>56.13</v>
      </c>
      <c r="H25" s="61" t="s">
        <v>110</v>
      </c>
      <c r="I25" s="37"/>
      <c r="J25" s="64">
        <v>57.11</v>
      </c>
      <c r="K25" s="61" t="s">
        <v>112</v>
      </c>
      <c r="L25" s="61">
        <v>125.56</v>
      </c>
      <c r="M25" s="64">
        <v>8.86</v>
      </c>
      <c r="N25" s="61" t="s">
        <v>112</v>
      </c>
      <c r="O25" s="61" t="s">
        <v>112</v>
      </c>
      <c r="P25" s="61" t="s">
        <v>112</v>
      </c>
      <c r="Q25" s="61">
        <v>3.31</v>
      </c>
      <c r="R25" s="61">
        <v>3.98</v>
      </c>
      <c r="S25" s="4"/>
      <c r="T25" s="4"/>
    </row>
    <row r="26" spans="1:20" s="5" customFormat="1" ht="8.25" customHeight="1">
      <c r="A26" s="38" t="s">
        <v>26</v>
      </c>
      <c r="B26" s="16" t="s">
        <v>27</v>
      </c>
      <c r="C26" s="61">
        <v>20.57</v>
      </c>
      <c r="D26" s="61">
        <v>19.13</v>
      </c>
      <c r="E26" s="61" t="s">
        <v>110</v>
      </c>
      <c r="F26" s="61">
        <v>150.43</v>
      </c>
      <c r="G26" s="61">
        <v>55.35</v>
      </c>
      <c r="H26" s="61" t="s">
        <v>110</v>
      </c>
      <c r="I26" s="37"/>
      <c r="J26" s="64">
        <v>54.575</v>
      </c>
      <c r="K26" s="61" t="s">
        <v>112</v>
      </c>
      <c r="L26" s="64">
        <v>123.5</v>
      </c>
      <c r="M26" s="64">
        <v>9.22</v>
      </c>
      <c r="N26" s="61" t="s">
        <v>112</v>
      </c>
      <c r="O26" s="61" t="s">
        <v>112</v>
      </c>
      <c r="P26" s="61" t="s">
        <v>112</v>
      </c>
      <c r="Q26" s="61">
        <v>3.71</v>
      </c>
      <c r="R26" s="61">
        <v>5.43</v>
      </c>
      <c r="S26" s="4"/>
      <c r="T26" s="4"/>
    </row>
    <row r="27" spans="1:20" s="5" customFormat="1" ht="8.25" customHeight="1">
      <c r="A27" s="38" t="s">
        <v>28</v>
      </c>
      <c r="B27" s="16" t="s">
        <v>29</v>
      </c>
      <c r="C27" s="61">
        <v>20.36</v>
      </c>
      <c r="D27" s="61">
        <v>19.35</v>
      </c>
      <c r="E27" s="61" t="s">
        <v>110</v>
      </c>
      <c r="F27" s="61">
        <v>150.42</v>
      </c>
      <c r="G27" s="61">
        <v>55.06</v>
      </c>
      <c r="H27" s="61">
        <v>64</v>
      </c>
      <c r="I27" s="37"/>
      <c r="J27" s="64">
        <v>52.33</v>
      </c>
      <c r="K27" s="61" t="s">
        <v>112</v>
      </c>
      <c r="L27" s="64">
        <v>126.83</v>
      </c>
      <c r="M27" s="64">
        <v>10.11</v>
      </c>
      <c r="N27" s="64">
        <v>198.33</v>
      </c>
      <c r="O27" s="61">
        <v>12</v>
      </c>
      <c r="P27" s="61" t="s">
        <v>112</v>
      </c>
      <c r="Q27" s="61">
        <v>3.1</v>
      </c>
      <c r="R27" s="61">
        <v>4.79</v>
      </c>
      <c r="S27" s="4"/>
      <c r="T27" s="4"/>
    </row>
    <row r="28" spans="1:20" s="5" customFormat="1" ht="8.25" customHeight="1">
      <c r="A28" s="38" t="s">
        <v>30</v>
      </c>
      <c r="B28" s="16" t="s">
        <v>31</v>
      </c>
      <c r="C28" s="61">
        <v>19.72</v>
      </c>
      <c r="D28" s="61">
        <v>19.13</v>
      </c>
      <c r="E28" s="61" t="s">
        <v>110</v>
      </c>
      <c r="F28" s="61">
        <v>150.42</v>
      </c>
      <c r="G28" s="61">
        <v>57.33</v>
      </c>
      <c r="H28" s="61">
        <v>61</v>
      </c>
      <c r="I28" s="37"/>
      <c r="J28" s="64">
        <v>48.33</v>
      </c>
      <c r="K28" s="61" t="s">
        <v>112</v>
      </c>
      <c r="L28" s="64">
        <v>125</v>
      </c>
      <c r="M28" s="64">
        <v>10.44</v>
      </c>
      <c r="N28" s="64">
        <v>243.75</v>
      </c>
      <c r="O28" s="61">
        <v>37.5</v>
      </c>
      <c r="P28" s="61" t="s">
        <v>112</v>
      </c>
      <c r="Q28" s="61">
        <v>2.69</v>
      </c>
      <c r="R28" s="61">
        <v>3.11</v>
      </c>
      <c r="S28" s="4"/>
      <c r="T28" s="4"/>
    </row>
    <row r="29" spans="1:20" s="5" customFormat="1" ht="6" customHeight="1">
      <c r="A29" s="38"/>
      <c r="B29" s="39"/>
      <c r="C29" s="61"/>
      <c r="D29" s="61"/>
      <c r="E29" s="61"/>
      <c r="F29" s="61"/>
      <c r="G29" s="61"/>
      <c r="H29" s="61"/>
      <c r="I29" s="37"/>
      <c r="J29" s="64"/>
      <c r="K29" s="64"/>
      <c r="L29" s="64"/>
      <c r="M29" s="64"/>
      <c r="N29" s="64"/>
      <c r="O29" s="61"/>
      <c r="P29" s="61"/>
      <c r="Q29" s="61"/>
      <c r="R29" s="61"/>
      <c r="S29" s="4"/>
      <c r="T29" s="4"/>
    </row>
    <row r="30" spans="1:20" s="5" customFormat="1" ht="8.25" customHeight="1">
      <c r="A30" s="38" t="s">
        <v>32</v>
      </c>
      <c r="B30" s="39" t="s">
        <v>33</v>
      </c>
      <c r="C30" s="61">
        <v>17.22</v>
      </c>
      <c r="D30" s="61">
        <v>17.78</v>
      </c>
      <c r="E30" s="61" t="s">
        <v>110</v>
      </c>
      <c r="F30" s="61">
        <v>150.42</v>
      </c>
      <c r="G30" s="61">
        <v>58.33</v>
      </c>
      <c r="H30" s="61">
        <v>59.67</v>
      </c>
      <c r="I30" s="37"/>
      <c r="J30" s="61" t="s">
        <v>112</v>
      </c>
      <c r="K30" s="61" t="s">
        <v>112</v>
      </c>
      <c r="L30" s="61">
        <v>129.56</v>
      </c>
      <c r="M30" s="61">
        <v>10.84</v>
      </c>
      <c r="N30" s="61">
        <v>199.62</v>
      </c>
      <c r="O30" s="61">
        <v>24.39</v>
      </c>
      <c r="P30" s="61" t="s">
        <v>112</v>
      </c>
      <c r="Q30" s="61">
        <v>2.56</v>
      </c>
      <c r="R30" s="61">
        <v>3.97</v>
      </c>
      <c r="S30" s="4"/>
      <c r="T30" s="4"/>
    </row>
    <row r="31" spans="1:20" s="5" customFormat="1" ht="8.25" customHeight="1">
      <c r="A31" s="38" t="s">
        <v>34</v>
      </c>
      <c r="B31" s="39" t="s">
        <v>35</v>
      </c>
      <c r="C31" s="61">
        <v>16.11</v>
      </c>
      <c r="D31" s="61">
        <v>16.51</v>
      </c>
      <c r="E31" s="61" t="s">
        <v>110</v>
      </c>
      <c r="F31" s="61">
        <v>150.43</v>
      </c>
      <c r="G31" s="61">
        <v>51.62</v>
      </c>
      <c r="H31" s="61">
        <v>59.67</v>
      </c>
      <c r="I31" s="37"/>
      <c r="J31" s="61" t="s">
        <v>112</v>
      </c>
      <c r="K31" s="61" t="s">
        <v>112</v>
      </c>
      <c r="L31" s="64">
        <v>127.55</v>
      </c>
      <c r="M31" s="64">
        <v>10.19</v>
      </c>
      <c r="N31" s="64">
        <v>177.38</v>
      </c>
      <c r="O31" s="61">
        <v>16.53</v>
      </c>
      <c r="P31" s="61" t="s">
        <v>112</v>
      </c>
      <c r="Q31" s="61">
        <v>2.39</v>
      </c>
      <c r="R31" s="61">
        <v>3.79</v>
      </c>
      <c r="S31" s="4"/>
      <c r="T31" s="4"/>
    </row>
    <row r="32" spans="1:20" s="5" customFormat="1" ht="8.25" customHeight="1">
      <c r="A32" s="38" t="s">
        <v>36</v>
      </c>
      <c r="B32" s="16" t="s">
        <v>37</v>
      </c>
      <c r="C32" s="61">
        <v>15.66</v>
      </c>
      <c r="D32" s="61">
        <v>17.08</v>
      </c>
      <c r="E32" s="61" t="s">
        <v>110</v>
      </c>
      <c r="F32" s="61">
        <v>150.42</v>
      </c>
      <c r="G32" s="61">
        <v>47.35</v>
      </c>
      <c r="H32" s="61">
        <v>62.33</v>
      </c>
      <c r="I32" s="37"/>
      <c r="J32" s="61" t="s">
        <v>112</v>
      </c>
      <c r="K32" s="61" t="s">
        <v>112</v>
      </c>
      <c r="L32" s="64">
        <v>120.33</v>
      </c>
      <c r="M32" s="64">
        <v>10.18</v>
      </c>
      <c r="N32" s="61" t="s">
        <v>112</v>
      </c>
      <c r="O32" s="61">
        <v>30</v>
      </c>
      <c r="P32" s="61" t="s">
        <v>112</v>
      </c>
      <c r="Q32" s="61">
        <v>3.15</v>
      </c>
      <c r="R32" s="61">
        <v>5.46</v>
      </c>
      <c r="S32" s="4"/>
      <c r="T32" s="4"/>
    </row>
    <row r="33" spans="1:20" s="5" customFormat="1" ht="8.25" customHeight="1">
      <c r="A33" s="38" t="s">
        <v>38</v>
      </c>
      <c r="B33" s="16" t="s">
        <v>39</v>
      </c>
      <c r="C33" s="61">
        <v>16.48</v>
      </c>
      <c r="D33" s="61">
        <v>17.15</v>
      </c>
      <c r="E33" s="61" t="s">
        <v>110</v>
      </c>
      <c r="F33" s="61">
        <v>150.75</v>
      </c>
      <c r="G33" s="61">
        <v>42.4</v>
      </c>
      <c r="H33" s="61">
        <v>63.33</v>
      </c>
      <c r="I33" s="37"/>
      <c r="J33" s="61" t="s">
        <v>112</v>
      </c>
      <c r="K33" s="61" t="s">
        <v>112</v>
      </c>
      <c r="L33" s="64">
        <v>122.5</v>
      </c>
      <c r="M33" s="64">
        <v>10.77</v>
      </c>
      <c r="N33" s="61">
        <v>110.67</v>
      </c>
      <c r="O33" s="61">
        <v>30</v>
      </c>
      <c r="P33" s="61" t="s">
        <v>112</v>
      </c>
      <c r="Q33" s="61">
        <v>3.85</v>
      </c>
      <c r="R33" s="61">
        <v>4.44</v>
      </c>
      <c r="S33" s="4"/>
      <c r="T33" s="4"/>
    </row>
    <row r="34" spans="1:20" s="5" customFormat="1" ht="6" customHeight="1">
      <c r="A34" s="38"/>
      <c r="B34" s="39"/>
      <c r="C34" s="61"/>
      <c r="D34" s="61"/>
      <c r="E34" s="61"/>
      <c r="F34" s="61"/>
      <c r="G34" s="61"/>
      <c r="H34" s="61"/>
      <c r="I34" s="37"/>
      <c r="J34" s="64"/>
      <c r="K34" s="64"/>
      <c r="L34" s="64"/>
      <c r="M34" s="64"/>
      <c r="N34" s="64"/>
      <c r="O34" s="61"/>
      <c r="P34" s="61"/>
      <c r="Q34" s="61"/>
      <c r="R34" s="61"/>
      <c r="S34" s="4"/>
      <c r="T34" s="4"/>
    </row>
    <row r="35" spans="1:20" s="5" customFormat="1" ht="8.25" customHeight="1">
      <c r="A35" s="38" t="s">
        <v>40</v>
      </c>
      <c r="B35" s="16" t="s">
        <v>41</v>
      </c>
      <c r="C35" s="61">
        <v>16.49</v>
      </c>
      <c r="D35" s="61">
        <v>17.18</v>
      </c>
      <c r="E35" s="61" t="s">
        <v>110</v>
      </c>
      <c r="F35" s="61">
        <v>150.76</v>
      </c>
      <c r="G35" s="61">
        <v>37.31</v>
      </c>
      <c r="H35" s="61">
        <v>63.67</v>
      </c>
      <c r="I35" s="37"/>
      <c r="J35" s="64">
        <v>42.33</v>
      </c>
      <c r="K35" s="61" t="s">
        <v>112</v>
      </c>
      <c r="L35" s="64">
        <v>122.83</v>
      </c>
      <c r="M35" s="64">
        <v>10.2</v>
      </c>
      <c r="N35" s="64">
        <v>192.44</v>
      </c>
      <c r="O35" s="61">
        <v>17.98</v>
      </c>
      <c r="P35" s="61" t="s">
        <v>112</v>
      </c>
      <c r="Q35" s="61">
        <v>3.83</v>
      </c>
      <c r="R35" s="61">
        <v>4.81</v>
      </c>
      <c r="S35" s="4"/>
      <c r="T35" s="4"/>
    </row>
    <row r="36" spans="1:20" s="5" customFormat="1" ht="8.25" customHeight="1">
      <c r="A36" s="38" t="s">
        <v>42</v>
      </c>
      <c r="B36" s="16" t="s">
        <v>43</v>
      </c>
      <c r="C36" s="61">
        <v>16.99</v>
      </c>
      <c r="D36" s="61">
        <v>17.44</v>
      </c>
      <c r="E36" s="61" t="s">
        <v>110</v>
      </c>
      <c r="F36" s="61">
        <v>151.08</v>
      </c>
      <c r="G36" s="61">
        <v>31.45</v>
      </c>
      <c r="H36" s="61">
        <v>64.67</v>
      </c>
      <c r="I36" s="37"/>
      <c r="J36" s="64">
        <v>41</v>
      </c>
      <c r="K36" s="61" t="s">
        <v>112</v>
      </c>
      <c r="L36" s="64">
        <v>122.33</v>
      </c>
      <c r="M36" s="64">
        <v>8.55</v>
      </c>
      <c r="N36" s="64">
        <v>209.52</v>
      </c>
      <c r="O36" s="61">
        <v>18.49</v>
      </c>
      <c r="P36" s="61" t="s">
        <v>112</v>
      </c>
      <c r="Q36" s="61">
        <v>3.59</v>
      </c>
      <c r="R36" s="61">
        <v>4.72</v>
      </c>
      <c r="S36" s="4"/>
      <c r="T36" s="4"/>
    </row>
    <row r="37" spans="1:20" s="5" customFormat="1" ht="8.25" customHeight="1">
      <c r="A37" s="38" t="s">
        <v>44</v>
      </c>
      <c r="B37" s="16" t="s">
        <v>45</v>
      </c>
      <c r="C37" s="61">
        <v>18.09</v>
      </c>
      <c r="D37" s="61">
        <v>17.42</v>
      </c>
      <c r="E37" s="61" t="s">
        <v>110</v>
      </c>
      <c r="F37" s="61">
        <v>149.51</v>
      </c>
      <c r="G37" s="61">
        <v>30.18</v>
      </c>
      <c r="H37" s="61" t="s">
        <v>110</v>
      </c>
      <c r="I37" s="37"/>
      <c r="J37" s="64">
        <v>41.67</v>
      </c>
      <c r="K37" s="61" t="s">
        <v>112</v>
      </c>
      <c r="L37" s="64">
        <v>122.56</v>
      </c>
      <c r="M37" s="64">
        <v>8.38</v>
      </c>
      <c r="N37" s="61">
        <v>222.58</v>
      </c>
      <c r="O37" s="61">
        <v>54.15</v>
      </c>
      <c r="P37" s="61" t="s">
        <v>112</v>
      </c>
      <c r="Q37" s="61">
        <v>4.24</v>
      </c>
      <c r="R37" s="61">
        <v>5.61</v>
      </c>
      <c r="S37" s="4"/>
      <c r="T37" s="4"/>
    </row>
    <row r="38" spans="1:20" s="5" customFormat="1" ht="8.25" customHeight="1">
      <c r="A38" s="38" t="s">
        <v>46</v>
      </c>
      <c r="B38" s="16" t="s">
        <v>47</v>
      </c>
      <c r="C38" s="61">
        <v>18.79</v>
      </c>
      <c r="D38" s="61">
        <v>17.33</v>
      </c>
      <c r="E38" s="61" t="s">
        <v>110</v>
      </c>
      <c r="F38" s="61">
        <v>151.09</v>
      </c>
      <c r="G38" s="61">
        <v>29.34</v>
      </c>
      <c r="H38" s="61" t="s">
        <v>110</v>
      </c>
      <c r="I38" s="37"/>
      <c r="J38" s="64">
        <v>41.33</v>
      </c>
      <c r="K38" s="61" t="s">
        <v>112</v>
      </c>
      <c r="L38" s="64">
        <v>122.87</v>
      </c>
      <c r="M38" s="64">
        <v>8.82</v>
      </c>
      <c r="N38" s="61">
        <v>340</v>
      </c>
      <c r="O38" s="61" t="s">
        <v>112</v>
      </c>
      <c r="P38" s="61" t="s">
        <v>112</v>
      </c>
      <c r="Q38" s="61">
        <v>3.69</v>
      </c>
      <c r="R38" s="61">
        <v>4.57</v>
      </c>
      <c r="S38" s="4"/>
      <c r="T38" s="4"/>
    </row>
    <row r="39" spans="1:20" s="5" customFormat="1" ht="6" customHeight="1">
      <c r="A39" s="30"/>
      <c r="B39" s="31"/>
      <c r="C39" s="32"/>
      <c r="D39" s="32"/>
      <c r="E39" s="32"/>
      <c r="F39" s="32"/>
      <c r="G39" s="32"/>
      <c r="H39" s="32"/>
      <c r="I39" s="33"/>
      <c r="J39" s="32"/>
      <c r="K39" s="32"/>
      <c r="L39" s="32"/>
      <c r="M39" s="32"/>
      <c r="N39" s="32"/>
      <c r="O39" s="32"/>
      <c r="P39" s="32"/>
      <c r="Q39" s="32"/>
      <c r="R39" s="32"/>
      <c r="S39" s="4"/>
      <c r="T39" s="4"/>
    </row>
    <row r="40" spans="1:20" s="5" customFormat="1" ht="19.5" customHeight="1">
      <c r="A40" s="11"/>
      <c r="B40" s="12"/>
      <c r="C40" s="12"/>
      <c r="D40" s="11"/>
      <c r="E40" s="12"/>
      <c r="F40" s="12"/>
      <c r="G40" s="12"/>
      <c r="H40" s="12"/>
      <c r="J40" s="12"/>
      <c r="K40" s="12"/>
      <c r="L40" s="12"/>
      <c r="M40" s="12"/>
      <c r="N40" s="12"/>
      <c r="O40" s="12"/>
      <c r="P40" s="11"/>
      <c r="Q40" s="12"/>
      <c r="R40" s="11"/>
      <c r="S40" s="4"/>
      <c r="T40" s="4"/>
    </row>
    <row r="41" spans="1:20" s="4" customFormat="1" ht="4.5" customHeight="1">
      <c r="A41" s="15"/>
      <c r="B41" s="16"/>
      <c r="C41" s="17"/>
      <c r="D41" s="17"/>
      <c r="E41" s="17"/>
      <c r="F41" s="17"/>
      <c r="G41" s="17"/>
      <c r="H41" s="17"/>
      <c r="J41" s="17"/>
      <c r="K41" s="17"/>
      <c r="L41" s="17"/>
      <c r="M41" s="17"/>
      <c r="N41" s="17"/>
      <c r="O41" s="17"/>
      <c r="P41" s="17"/>
      <c r="Q41" s="17"/>
      <c r="R41" s="15"/>
      <c r="S41" s="15"/>
      <c r="T41" s="15"/>
    </row>
    <row r="42" spans="1:18" s="4" customFormat="1" ht="9" customHeight="1">
      <c r="A42" s="3" t="s">
        <v>81</v>
      </c>
      <c r="B42" s="18"/>
      <c r="C42" s="2" t="s">
        <v>82</v>
      </c>
      <c r="D42" s="2" t="s">
        <v>83</v>
      </c>
      <c r="E42" s="2" t="s">
        <v>66</v>
      </c>
      <c r="F42" s="2" t="s">
        <v>84</v>
      </c>
      <c r="G42" s="2" t="s">
        <v>85</v>
      </c>
      <c r="H42" s="2" t="s">
        <v>86</v>
      </c>
      <c r="J42" s="2" t="s">
        <v>70</v>
      </c>
      <c r="K42" s="2" t="s">
        <v>87</v>
      </c>
      <c r="L42" s="2" t="s">
        <v>72</v>
      </c>
      <c r="M42" s="2" t="s">
        <v>88</v>
      </c>
      <c r="N42" s="2" t="s">
        <v>89</v>
      </c>
      <c r="O42" s="2" t="s">
        <v>90</v>
      </c>
      <c r="P42" s="2" t="s">
        <v>91</v>
      </c>
      <c r="Q42" s="2" t="s">
        <v>92</v>
      </c>
      <c r="R42" s="1" t="s">
        <v>93</v>
      </c>
    </row>
    <row r="43" spans="1:18" s="4" customFormat="1" ht="9" customHeight="1">
      <c r="A43" s="15"/>
      <c r="B43" s="16"/>
      <c r="C43" s="17"/>
      <c r="D43" s="17"/>
      <c r="E43" s="17"/>
      <c r="F43" s="17"/>
      <c r="G43" s="17"/>
      <c r="H43" s="17"/>
      <c r="J43" s="17"/>
      <c r="K43" s="17"/>
      <c r="L43" s="55" t="s">
        <v>106</v>
      </c>
      <c r="M43" s="17" t="s">
        <v>94</v>
      </c>
      <c r="N43" s="17"/>
      <c r="O43" s="17"/>
      <c r="P43" s="17" t="s">
        <v>95</v>
      </c>
      <c r="Q43" s="17" t="s">
        <v>95</v>
      </c>
      <c r="R43" s="15"/>
    </row>
    <row r="44" spans="2:18" s="4" customFormat="1" ht="9" customHeight="1">
      <c r="B44" s="19"/>
      <c r="C44" s="17"/>
      <c r="D44" s="17"/>
      <c r="E44" s="17"/>
      <c r="F44" s="17"/>
      <c r="G44" s="17"/>
      <c r="H44" s="17"/>
      <c r="J44" s="17"/>
      <c r="K44" s="17"/>
      <c r="L44" s="17"/>
      <c r="M44" s="17"/>
      <c r="N44" s="17"/>
      <c r="O44" s="17"/>
      <c r="P44" s="17"/>
      <c r="Q44" s="17"/>
      <c r="R44" s="15"/>
    </row>
    <row r="45" spans="1:18" s="4" customFormat="1" ht="10.5" customHeight="1">
      <c r="A45" s="20" t="s">
        <v>48</v>
      </c>
      <c r="B45" s="18"/>
      <c r="C45" s="26" t="s">
        <v>49</v>
      </c>
      <c r="D45" s="17" t="s">
        <v>50</v>
      </c>
      <c r="E45" s="17"/>
      <c r="F45" s="17"/>
      <c r="G45" s="17" t="s">
        <v>3</v>
      </c>
      <c r="H45" s="17"/>
      <c r="J45" s="17" t="s">
        <v>4</v>
      </c>
      <c r="K45" s="17" t="s">
        <v>17</v>
      </c>
      <c r="L45" s="17" t="s">
        <v>18</v>
      </c>
      <c r="M45" s="17" t="s">
        <v>51</v>
      </c>
      <c r="N45" s="17" t="s">
        <v>52</v>
      </c>
      <c r="O45" s="17" t="s">
        <v>53</v>
      </c>
      <c r="P45" s="17" t="s">
        <v>54</v>
      </c>
      <c r="Q45" s="17" t="s">
        <v>55</v>
      </c>
      <c r="R45" s="15"/>
    </row>
    <row r="46" spans="1:18" s="4" customFormat="1" ht="10.5" customHeight="1">
      <c r="A46" s="20" t="s">
        <v>56</v>
      </c>
      <c r="B46" s="18"/>
      <c r="C46" s="17" t="s">
        <v>57</v>
      </c>
      <c r="D46" s="17" t="s">
        <v>57</v>
      </c>
      <c r="E46" s="17" t="s">
        <v>12</v>
      </c>
      <c r="F46" s="17" t="s">
        <v>13</v>
      </c>
      <c r="G46" s="17" t="s">
        <v>58</v>
      </c>
      <c r="H46" s="17" t="s">
        <v>15</v>
      </c>
      <c r="J46" s="17" t="s">
        <v>16</v>
      </c>
      <c r="K46" s="17" t="s">
        <v>59</v>
      </c>
      <c r="L46" s="56" t="s">
        <v>107</v>
      </c>
      <c r="M46" s="17" t="s">
        <v>60</v>
      </c>
      <c r="N46" s="17" t="s">
        <v>61</v>
      </c>
      <c r="O46" s="17" t="s">
        <v>61</v>
      </c>
      <c r="P46" s="17" t="s">
        <v>60</v>
      </c>
      <c r="Q46" s="17" t="s">
        <v>60</v>
      </c>
      <c r="R46" s="15" t="s">
        <v>62</v>
      </c>
    </row>
    <row r="47" spans="1:18" s="4" customFormat="1" ht="4.5" customHeight="1">
      <c r="A47" s="21"/>
      <c r="B47" s="22"/>
      <c r="C47" s="23"/>
      <c r="D47" s="23"/>
      <c r="E47" s="23"/>
      <c r="F47" s="23"/>
      <c r="G47" s="23"/>
      <c r="H47" s="23"/>
      <c r="J47" s="23"/>
      <c r="K47" s="23"/>
      <c r="L47" s="23"/>
      <c r="M47" s="23"/>
      <c r="N47" s="23"/>
      <c r="O47" s="23"/>
      <c r="P47" s="23"/>
      <c r="Q47" s="23"/>
      <c r="R47" s="21"/>
    </row>
    <row r="48" spans="2:18" s="4" customFormat="1" ht="6" customHeight="1">
      <c r="B48" s="19"/>
      <c r="C48" s="27"/>
      <c r="D48" s="27"/>
      <c r="E48" s="27"/>
      <c r="F48" s="27"/>
      <c r="G48" s="27"/>
      <c r="H48" s="27"/>
      <c r="I48" s="27"/>
      <c r="J48" s="28"/>
      <c r="K48" s="29"/>
      <c r="L48" s="29"/>
      <c r="M48" s="29"/>
      <c r="N48" s="29"/>
      <c r="O48" s="27"/>
      <c r="P48" s="27"/>
      <c r="Q48" s="27"/>
      <c r="R48" s="27"/>
    </row>
    <row r="49" spans="1:18" s="4" customFormat="1" ht="8.25" customHeight="1">
      <c r="A49" s="1" t="s">
        <v>109</v>
      </c>
      <c r="B49" s="39">
        <f>A50+1910</f>
        <v>1991</v>
      </c>
      <c r="C49" s="61">
        <v>30.69</v>
      </c>
      <c r="D49" s="61">
        <v>30.36</v>
      </c>
      <c r="E49" s="61">
        <v>4026.74</v>
      </c>
      <c r="F49" s="61">
        <v>200</v>
      </c>
      <c r="G49" s="61">
        <v>112.33</v>
      </c>
      <c r="H49" s="61">
        <v>33.13</v>
      </c>
      <c r="I49" s="40"/>
      <c r="J49" s="64">
        <v>65.26</v>
      </c>
      <c r="K49" s="64">
        <v>30</v>
      </c>
      <c r="L49" s="64">
        <v>75</v>
      </c>
      <c r="M49" s="64">
        <v>30.02</v>
      </c>
      <c r="N49" s="64">
        <v>128.33</v>
      </c>
      <c r="O49" s="61">
        <v>30.34</v>
      </c>
      <c r="P49" s="61">
        <v>120</v>
      </c>
      <c r="Q49" s="61">
        <v>124.18</v>
      </c>
      <c r="R49" s="61">
        <v>21.51</v>
      </c>
    </row>
    <row r="50" spans="1:18" s="4" customFormat="1" ht="8.25" customHeight="1">
      <c r="A50" s="38">
        <f>N($A14)</f>
        <v>81</v>
      </c>
      <c r="B50" s="39">
        <f>A50+1911</f>
        <v>1992</v>
      </c>
      <c r="C50" s="61">
        <v>30.82</v>
      </c>
      <c r="D50" s="61">
        <v>30.99</v>
      </c>
      <c r="E50" s="61">
        <v>4000</v>
      </c>
      <c r="F50" s="61">
        <v>200.83</v>
      </c>
      <c r="G50" s="61">
        <v>115.88</v>
      </c>
      <c r="H50" s="61">
        <v>33.3</v>
      </c>
      <c r="I50" s="40"/>
      <c r="J50" s="64">
        <v>73.58</v>
      </c>
      <c r="K50" s="64">
        <v>30</v>
      </c>
      <c r="L50" s="64">
        <v>75.11</v>
      </c>
      <c r="M50" s="64">
        <v>30</v>
      </c>
      <c r="N50" s="64">
        <v>130</v>
      </c>
      <c r="O50" s="61">
        <v>30</v>
      </c>
      <c r="P50" s="61">
        <v>120</v>
      </c>
      <c r="Q50" s="61">
        <v>125</v>
      </c>
      <c r="R50" s="61">
        <v>21.74</v>
      </c>
    </row>
    <row r="51" spans="1:18" s="4" customFormat="1" ht="8.25" customHeight="1">
      <c r="A51" s="38">
        <f>N($A15)</f>
        <v>82</v>
      </c>
      <c r="B51" s="39">
        <f>A51+1911</f>
        <v>1993</v>
      </c>
      <c r="C51" s="61">
        <v>32.44</v>
      </c>
      <c r="D51" s="61">
        <v>32.88</v>
      </c>
      <c r="E51" s="61">
        <v>4000</v>
      </c>
      <c r="F51" s="61">
        <v>210</v>
      </c>
      <c r="G51" s="61">
        <v>118.03</v>
      </c>
      <c r="H51" s="61">
        <v>34.45</v>
      </c>
      <c r="I51" s="40"/>
      <c r="J51" s="64">
        <v>82.5</v>
      </c>
      <c r="K51" s="64">
        <v>30</v>
      </c>
      <c r="L51" s="64">
        <v>75.98</v>
      </c>
      <c r="M51" s="64">
        <v>30</v>
      </c>
      <c r="N51" s="61">
        <v>128.6</v>
      </c>
      <c r="O51" s="61">
        <v>31.51</v>
      </c>
      <c r="P51" s="61">
        <v>120</v>
      </c>
      <c r="Q51" s="61">
        <v>125.59</v>
      </c>
      <c r="R51" s="61">
        <v>22.16</v>
      </c>
    </row>
    <row r="52" spans="1:18" s="4" customFormat="1" ht="8.25" customHeight="1">
      <c r="A52" s="38">
        <f>N($A16)</f>
        <v>83</v>
      </c>
      <c r="B52" s="39">
        <f>A52+1911</f>
        <v>1994</v>
      </c>
      <c r="C52" s="61">
        <v>31.98</v>
      </c>
      <c r="D52" s="61">
        <v>33.36</v>
      </c>
      <c r="E52" s="61">
        <v>4000</v>
      </c>
      <c r="F52" s="61">
        <v>210</v>
      </c>
      <c r="G52" s="61">
        <v>127.39</v>
      </c>
      <c r="H52" s="61">
        <v>35.92</v>
      </c>
      <c r="I52" s="40"/>
      <c r="J52" s="64">
        <v>82.11</v>
      </c>
      <c r="K52" s="61">
        <v>30</v>
      </c>
      <c r="L52" s="64">
        <v>79.48</v>
      </c>
      <c r="M52" s="64">
        <v>30</v>
      </c>
      <c r="N52" s="64">
        <v>127.96</v>
      </c>
      <c r="O52" s="61">
        <v>34.41</v>
      </c>
      <c r="P52" s="61">
        <v>120</v>
      </c>
      <c r="Q52" s="61">
        <v>125.26</v>
      </c>
      <c r="R52" s="61">
        <v>22.34</v>
      </c>
    </row>
    <row r="53" spans="1:18" s="4" customFormat="1" ht="8.25" customHeight="1">
      <c r="A53" s="38">
        <f>N($A17)</f>
        <v>84</v>
      </c>
      <c r="B53" s="39">
        <f>A53+1911</f>
        <v>1995</v>
      </c>
      <c r="C53" s="61">
        <v>35.2475</v>
      </c>
      <c r="D53" s="61">
        <v>36.693333333333335</v>
      </c>
      <c r="E53" s="61">
        <v>4000</v>
      </c>
      <c r="F53" s="61">
        <v>206.41666666666666</v>
      </c>
      <c r="G53" s="61">
        <v>116.8875</v>
      </c>
      <c r="H53" s="61">
        <v>37.15333333333333</v>
      </c>
      <c r="I53" s="40"/>
      <c r="J53" s="64">
        <v>83.2075</v>
      </c>
      <c r="K53" s="61">
        <v>30.0225</v>
      </c>
      <c r="L53" s="64">
        <v>79.64</v>
      </c>
      <c r="M53" s="64">
        <v>30.315833333333334</v>
      </c>
      <c r="N53" s="64">
        <v>126.15166666666669</v>
      </c>
      <c r="O53" s="61">
        <v>33.7675</v>
      </c>
      <c r="P53" s="61">
        <v>120.08666666666666</v>
      </c>
      <c r="Q53" s="61">
        <v>125.68333333333335</v>
      </c>
      <c r="R53" s="61">
        <v>23.750833333333333</v>
      </c>
    </row>
    <row r="54" spans="1:18" s="4" customFormat="1" ht="6" customHeight="1">
      <c r="A54" s="38"/>
      <c r="B54" s="16"/>
      <c r="C54" s="61"/>
      <c r="D54" s="61"/>
      <c r="E54" s="61"/>
      <c r="F54" s="61"/>
      <c r="G54" s="61"/>
      <c r="H54" s="61"/>
      <c r="I54" s="40"/>
      <c r="J54" s="64"/>
      <c r="K54" s="64"/>
      <c r="L54" s="64"/>
      <c r="M54" s="64"/>
      <c r="N54" s="64"/>
      <c r="O54" s="61"/>
      <c r="P54" s="61"/>
      <c r="Q54" s="61"/>
      <c r="R54" s="61"/>
    </row>
    <row r="55" spans="1:18" s="4" customFormat="1" ht="8.25" customHeight="1">
      <c r="A55" s="38">
        <f>N($A19)</f>
        <v>85</v>
      </c>
      <c r="B55" s="39">
        <f>A55+1911</f>
        <v>1996</v>
      </c>
      <c r="C55" s="61">
        <v>36.93</v>
      </c>
      <c r="D55" s="61">
        <v>49.53</v>
      </c>
      <c r="E55" s="61">
        <v>4000</v>
      </c>
      <c r="F55" s="61">
        <v>188.88916666666668</v>
      </c>
      <c r="G55" s="61">
        <v>106.66666666666669</v>
      </c>
      <c r="H55" s="61">
        <v>44.74583333333333</v>
      </c>
      <c r="I55" s="40"/>
      <c r="J55" s="64">
        <v>76.34583333333333</v>
      </c>
      <c r="K55" s="61">
        <v>29.42</v>
      </c>
      <c r="L55" s="64">
        <v>89.71666666666668</v>
      </c>
      <c r="M55" s="64">
        <v>30.209166666666665</v>
      </c>
      <c r="N55" s="64">
        <v>133.8825</v>
      </c>
      <c r="O55" s="61">
        <v>43.01083333333333</v>
      </c>
      <c r="P55" s="61">
        <v>114.235</v>
      </c>
      <c r="Q55" s="61">
        <v>122.83583333333335</v>
      </c>
      <c r="R55" s="61">
        <v>29.31</v>
      </c>
    </row>
    <row r="56" spans="1:18" s="4" customFormat="1" ht="8.25" customHeight="1">
      <c r="A56" s="38">
        <f>N($A20)</f>
        <v>86</v>
      </c>
      <c r="B56" s="39">
        <f>A56+1911</f>
        <v>1997</v>
      </c>
      <c r="C56" s="61">
        <v>34.85583333333333</v>
      </c>
      <c r="D56" s="61">
        <v>44.2675</v>
      </c>
      <c r="E56" s="61" t="s">
        <v>24</v>
      </c>
      <c r="F56" s="61">
        <v>180.55583333333334</v>
      </c>
      <c r="G56" s="61">
        <v>112.13166666666666</v>
      </c>
      <c r="H56" s="61">
        <v>47.70666666666667</v>
      </c>
      <c r="I56" s="40"/>
      <c r="J56" s="64">
        <v>76.36916666666667</v>
      </c>
      <c r="K56" s="61">
        <v>28.79</v>
      </c>
      <c r="L56" s="64">
        <v>100.15416666666668</v>
      </c>
      <c r="M56" s="64">
        <v>29.97</v>
      </c>
      <c r="N56" s="64">
        <v>139.0375</v>
      </c>
      <c r="O56" s="61">
        <v>51.235</v>
      </c>
      <c r="P56" s="61">
        <v>121.32</v>
      </c>
      <c r="Q56" s="61">
        <v>124.505</v>
      </c>
      <c r="R56" s="61">
        <v>28.1525</v>
      </c>
    </row>
    <row r="57" spans="1:18" s="4" customFormat="1" ht="8.25" customHeight="1">
      <c r="A57" s="38">
        <f>N($A21)</f>
        <v>87</v>
      </c>
      <c r="B57" s="39">
        <f>A57+1911</f>
        <v>1998</v>
      </c>
      <c r="C57" s="61">
        <v>34.63833333333333</v>
      </c>
      <c r="D57" s="61">
        <v>41.23</v>
      </c>
      <c r="E57" s="61" t="s">
        <v>24</v>
      </c>
      <c r="F57" s="61">
        <v>137.01416666666668</v>
      </c>
      <c r="G57" s="61">
        <v>106.98833333333334</v>
      </c>
      <c r="H57" s="61">
        <v>46.916666666666664</v>
      </c>
      <c r="I57" s="40"/>
      <c r="J57" s="64">
        <v>82.71916666666667</v>
      </c>
      <c r="K57" s="61" t="s">
        <v>24</v>
      </c>
      <c r="L57" s="64">
        <v>102.58166666666666</v>
      </c>
      <c r="M57" s="64">
        <v>30.318333333333328</v>
      </c>
      <c r="N57" s="64">
        <v>122.68</v>
      </c>
      <c r="O57" s="61">
        <v>40.3825</v>
      </c>
      <c r="P57" s="61">
        <v>120.97416666666668</v>
      </c>
      <c r="Q57" s="61">
        <v>125.09333333333332</v>
      </c>
      <c r="R57" s="61">
        <v>29.785833333333326</v>
      </c>
    </row>
    <row r="58" spans="1:18" s="4" customFormat="1" ht="8.25" customHeight="1">
      <c r="A58" s="38">
        <f>N($A22)</f>
        <v>88</v>
      </c>
      <c r="B58" s="39">
        <f>A58+1911</f>
        <v>1999</v>
      </c>
      <c r="C58" s="61">
        <v>35.97</v>
      </c>
      <c r="D58" s="61">
        <v>41.09</v>
      </c>
      <c r="E58" s="61" t="s">
        <v>24</v>
      </c>
      <c r="F58" s="61">
        <v>193.3</v>
      </c>
      <c r="G58" s="61">
        <v>107.4</v>
      </c>
      <c r="H58" s="61">
        <v>43.46</v>
      </c>
      <c r="I58" s="40"/>
      <c r="J58" s="64">
        <v>84.35</v>
      </c>
      <c r="K58" s="61" t="s">
        <v>24</v>
      </c>
      <c r="L58" s="64">
        <v>104.54</v>
      </c>
      <c r="M58" s="64">
        <v>30.3</v>
      </c>
      <c r="N58" s="64">
        <v>113.86</v>
      </c>
      <c r="O58" s="61">
        <v>52.79</v>
      </c>
      <c r="P58" s="61">
        <v>120</v>
      </c>
      <c r="Q58" s="61">
        <v>124.86</v>
      </c>
      <c r="R58" s="61">
        <v>30.87</v>
      </c>
    </row>
    <row r="59" spans="1:19" s="24" customFormat="1" ht="8.25" customHeight="1">
      <c r="A59" s="51">
        <f>N($A23)</f>
        <v>89</v>
      </c>
      <c r="B59" s="52">
        <f>A59+1911</f>
        <v>2000</v>
      </c>
      <c r="C59" s="62">
        <f aca="true" t="shared" si="1" ref="C59:R59">IF(SUM(C61:C74)&gt;0,SUM(C61:C74)/COUNT(C61:C74),"-")</f>
        <v>33.32483333333334</v>
      </c>
      <c r="D59" s="62">
        <f t="shared" si="1"/>
        <v>40.05</v>
      </c>
      <c r="E59" s="62" t="str">
        <f t="shared" si="1"/>
        <v>-</v>
      </c>
      <c r="F59" s="62">
        <f t="shared" si="1"/>
        <v>203.10416666666666</v>
      </c>
      <c r="G59" s="62">
        <f t="shared" si="1"/>
        <v>117.77916666666665</v>
      </c>
      <c r="H59" s="62">
        <f t="shared" si="1"/>
        <v>41.591666666666676</v>
      </c>
      <c r="I59" s="42"/>
      <c r="J59" s="62">
        <f t="shared" si="1"/>
        <v>79.44416666666666</v>
      </c>
      <c r="K59" s="62" t="str">
        <f t="shared" si="1"/>
        <v>-</v>
      </c>
      <c r="L59" s="62">
        <f t="shared" si="1"/>
        <v>110.26166666666667</v>
      </c>
      <c r="M59" s="62">
        <f t="shared" si="1"/>
        <v>29.363333333333333</v>
      </c>
      <c r="N59" s="62">
        <f t="shared" si="1"/>
        <v>118.375</v>
      </c>
      <c r="O59" s="62">
        <f t="shared" si="1"/>
        <v>56.31583333333334</v>
      </c>
      <c r="P59" s="62">
        <f t="shared" si="1"/>
        <v>120</v>
      </c>
      <c r="Q59" s="62">
        <f t="shared" si="1"/>
        <v>151.4908333333333</v>
      </c>
      <c r="R59" s="62">
        <f t="shared" si="1"/>
        <v>29.632499999999997</v>
      </c>
      <c r="S59" s="53"/>
    </row>
    <row r="60" spans="1:18" s="4" customFormat="1" ht="6" customHeight="1">
      <c r="A60" s="38"/>
      <c r="B60" s="39"/>
      <c r="C60" s="63"/>
      <c r="D60" s="63"/>
      <c r="E60" s="63"/>
      <c r="F60" s="63"/>
      <c r="G60" s="63"/>
      <c r="H60" s="63"/>
      <c r="I60" s="43"/>
      <c r="J60" s="65"/>
      <c r="K60" s="65"/>
      <c r="L60" s="65"/>
      <c r="M60" s="65"/>
      <c r="N60" s="65"/>
      <c r="O60" s="63"/>
      <c r="P60" s="63"/>
      <c r="Q60" s="63"/>
      <c r="R60" s="63"/>
    </row>
    <row r="61" spans="1:18" s="4" customFormat="1" ht="8.25" customHeight="1">
      <c r="A61" s="15" t="s">
        <v>96</v>
      </c>
      <c r="B61" s="16" t="s">
        <v>25</v>
      </c>
      <c r="C61" s="61">
        <v>35.5</v>
      </c>
      <c r="D61" s="61">
        <v>40.4</v>
      </c>
      <c r="E61" s="61" t="s">
        <v>110</v>
      </c>
      <c r="F61" s="61">
        <v>204.5</v>
      </c>
      <c r="G61" s="61">
        <v>111.9</v>
      </c>
      <c r="H61" s="61">
        <v>43.96</v>
      </c>
      <c r="I61" s="40"/>
      <c r="J61" s="64">
        <v>84.57</v>
      </c>
      <c r="K61" s="61" t="s">
        <v>110</v>
      </c>
      <c r="L61" s="64">
        <v>112</v>
      </c>
      <c r="M61" s="64">
        <v>30.15</v>
      </c>
      <c r="N61" s="64">
        <v>118.43</v>
      </c>
      <c r="O61" s="61">
        <v>52.91</v>
      </c>
      <c r="P61" s="61">
        <v>120</v>
      </c>
      <c r="Q61" s="61">
        <v>123.33</v>
      </c>
      <c r="R61" s="61">
        <v>30.29</v>
      </c>
    </row>
    <row r="62" spans="1:18" s="4" customFormat="1" ht="8.25" customHeight="1">
      <c r="A62" s="38" t="s">
        <v>26</v>
      </c>
      <c r="B62" s="16" t="s">
        <v>27</v>
      </c>
      <c r="C62" s="61">
        <v>36</v>
      </c>
      <c r="D62" s="61">
        <v>40.6</v>
      </c>
      <c r="E62" s="61" t="s">
        <v>110</v>
      </c>
      <c r="F62" s="61">
        <v>204.5</v>
      </c>
      <c r="G62" s="61">
        <v>113.39</v>
      </c>
      <c r="H62" s="61">
        <v>43.96</v>
      </c>
      <c r="I62" s="40"/>
      <c r="J62" s="64">
        <v>84.76</v>
      </c>
      <c r="K62" s="61" t="s">
        <v>110</v>
      </c>
      <c r="L62" s="64">
        <v>112.83</v>
      </c>
      <c r="M62" s="64">
        <v>30</v>
      </c>
      <c r="N62" s="64">
        <v>118.71</v>
      </c>
      <c r="O62" s="61">
        <v>53.1</v>
      </c>
      <c r="P62" s="61">
        <v>120</v>
      </c>
      <c r="Q62" s="61">
        <v>123.33</v>
      </c>
      <c r="R62" s="61">
        <v>30.43</v>
      </c>
    </row>
    <row r="63" spans="1:18" s="4" customFormat="1" ht="8.25" customHeight="1">
      <c r="A63" s="38" t="s">
        <v>28</v>
      </c>
      <c r="B63" s="16" t="s">
        <v>29</v>
      </c>
      <c r="C63" s="61">
        <v>36.38</v>
      </c>
      <c r="D63" s="61">
        <v>40.85</v>
      </c>
      <c r="E63" s="61" t="s">
        <v>110</v>
      </c>
      <c r="F63" s="61">
        <v>204.5</v>
      </c>
      <c r="G63" s="61">
        <v>113.28</v>
      </c>
      <c r="H63" s="61">
        <v>41.25</v>
      </c>
      <c r="I63" s="40"/>
      <c r="J63" s="64">
        <v>83.91</v>
      </c>
      <c r="K63" s="61" t="s">
        <v>110</v>
      </c>
      <c r="L63" s="64">
        <v>113.69</v>
      </c>
      <c r="M63" s="64">
        <v>30.17</v>
      </c>
      <c r="N63" s="64">
        <v>117.94</v>
      </c>
      <c r="O63" s="61">
        <v>54.64</v>
      </c>
      <c r="P63" s="61">
        <v>120</v>
      </c>
      <c r="Q63" s="61">
        <v>305</v>
      </c>
      <c r="R63" s="61">
        <v>29.97</v>
      </c>
    </row>
    <row r="64" spans="1:18" s="4" customFormat="1" ht="8.25" customHeight="1">
      <c r="A64" s="38" t="s">
        <v>30</v>
      </c>
      <c r="B64" s="16" t="s">
        <v>31</v>
      </c>
      <c r="C64" s="61">
        <v>35.75</v>
      </c>
      <c r="D64" s="61">
        <v>40.6</v>
      </c>
      <c r="E64" s="61" t="s">
        <v>110</v>
      </c>
      <c r="F64" s="61">
        <v>204.5</v>
      </c>
      <c r="G64" s="61">
        <v>116.41</v>
      </c>
      <c r="H64" s="61">
        <v>41.27</v>
      </c>
      <c r="I64" s="40"/>
      <c r="J64" s="66">
        <v>82.32</v>
      </c>
      <c r="K64" s="61" t="s">
        <v>110</v>
      </c>
      <c r="L64" s="61">
        <v>115.4</v>
      </c>
      <c r="M64" s="61">
        <v>29.61</v>
      </c>
      <c r="N64" s="61">
        <v>116.67</v>
      </c>
      <c r="O64" s="61">
        <v>57.66</v>
      </c>
      <c r="P64" s="61">
        <v>120</v>
      </c>
      <c r="Q64" s="61">
        <v>300.83</v>
      </c>
      <c r="R64" s="61">
        <v>29.9</v>
      </c>
    </row>
    <row r="65" spans="1:18" s="4" customFormat="1" ht="6" customHeight="1">
      <c r="A65" s="38"/>
      <c r="B65" s="39"/>
      <c r="C65" s="61"/>
      <c r="D65" s="61"/>
      <c r="E65" s="61"/>
      <c r="F65" s="61"/>
      <c r="G65" s="61"/>
      <c r="H65" s="61"/>
      <c r="I65" s="40"/>
      <c r="J65" s="66"/>
      <c r="K65" s="64"/>
      <c r="L65" s="64"/>
      <c r="M65" s="64"/>
      <c r="N65" s="64"/>
      <c r="O65" s="61"/>
      <c r="P65" s="61"/>
      <c r="Q65" s="61"/>
      <c r="R65" s="61"/>
    </row>
    <row r="66" spans="1:18" s="4" customFormat="1" ht="8.25" customHeight="1">
      <c r="A66" s="38" t="s">
        <v>32</v>
      </c>
      <c r="B66" s="39" t="s">
        <v>33</v>
      </c>
      <c r="C66" s="61">
        <v>33.78</v>
      </c>
      <c r="D66" s="61">
        <v>39.75</v>
      </c>
      <c r="E66" s="61" t="s">
        <v>110</v>
      </c>
      <c r="F66" s="61">
        <v>204.5</v>
      </c>
      <c r="G66" s="61">
        <v>126.2</v>
      </c>
      <c r="H66" s="61">
        <v>41.12</v>
      </c>
      <c r="I66" s="40"/>
      <c r="J66" s="67">
        <v>81.19</v>
      </c>
      <c r="K66" s="61" t="s">
        <v>110</v>
      </c>
      <c r="L66" s="64">
        <v>109.5</v>
      </c>
      <c r="M66" s="64">
        <v>28.99</v>
      </c>
      <c r="N66" s="64">
        <v>117.22</v>
      </c>
      <c r="O66" s="61">
        <v>57.66</v>
      </c>
      <c r="P66" s="61">
        <v>120</v>
      </c>
      <c r="Q66" s="61">
        <v>123.33</v>
      </c>
      <c r="R66" s="61">
        <v>28.95</v>
      </c>
    </row>
    <row r="67" spans="1:18" s="4" customFormat="1" ht="8.25" customHeight="1">
      <c r="A67" s="38" t="s">
        <v>34</v>
      </c>
      <c r="B67" s="39" t="s">
        <v>35</v>
      </c>
      <c r="C67" s="61">
        <v>32.53</v>
      </c>
      <c r="D67" s="61">
        <v>39.5</v>
      </c>
      <c r="E67" s="61" t="s">
        <v>110</v>
      </c>
      <c r="F67" s="61">
        <v>204.5</v>
      </c>
      <c r="G67" s="61">
        <v>126.24</v>
      </c>
      <c r="H67" s="61">
        <v>41.39</v>
      </c>
      <c r="I67" s="40"/>
      <c r="J67" s="67">
        <v>79.99</v>
      </c>
      <c r="K67" s="61" t="s">
        <v>110</v>
      </c>
      <c r="L67" s="64">
        <v>115.4</v>
      </c>
      <c r="M67" s="64">
        <v>28.43</v>
      </c>
      <c r="N67" s="64">
        <v>116.95</v>
      </c>
      <c r="O67" s="61">
        <v>57.66</v>
      </c>
      <c r="P67" s="61">
        <v>120</v>
      </c>
      <c r="Q67" s="61">
        <v>123.33</v>
      </c>
      <c r="R67" s="61">
        <v>29.71</v>
      </c>
    </row>
    <row r="68" spans="1:18" s="4" customFormat="1" ht="8.25" customHeight="1">
      <c r="A68" s="38" t="s">
        <v>36</v>
      </c>
      <c r="B68" s="16" t="s">
        <v>37</v>
      </c>
      <c r="C68" s="61">
        <v>31.473</v>
      </c>
      <c r="D68" s="61">
        <v>40</v>
      </c>
      <c r="E68" s="61" t="s">
        <v>110</v>
      </c>
      <c r="F68" s="61">
        <v>202</v>
      </c>
      <c r="G68" s="61">
        <v>119.17</v>
      </c>
      <c r="H68" s="61">
        <v>41.67</v>
      </c>
      <c r="I68" s="40"/>
      <c r="J68" s="66">
        <v>79.04</v>
      </c>
      <c r="K68" s="61" t="s">
        <v>110</v>
      </c>
      <c r="L68" s="64">
        <v>116.73</v>
      </c>
      <c r="M68" s="61">
        <v>28.43</v>
      </c>
      <c r="N68" s="61">
        <v>115.89</v>
      </c>
      <c r="O68" s="61">
        <v>57.09</v>
      </c>
      <c r="P68" s="61">
        <v>120</v>
      </c>
      <c r="Q68" s="61">
        <v>123.33</v>
      </c>
      <c r="R68" s="61">
        <v>29.66</v>
      </c>
    </row>
    <row r="69" spans="1:18" s="4" customFormat="1" ht="8.25" customHeight="1">
      <c r="A69" s="38" t="s">
        <v>38</v>
      </c>
      <c r="B69" s="16" t="s">
        <v>39</v>
      </c>
      <c r="C69" s="61">
        <v>31.33</v>
      </c>
      <c r="D69" s="61">
        <v>40</v>
      </c>
      <c r="E69" s="61" t="s">
        <v>110</v>
      </c>
      <c r="F69" s="61">
        <v>203.25</v>
      </c>
      <c r="G69" s="61">
        <v>116.72</v>
      </c>
      <c r="H69" s="61">
        <v>40.85</v>
      </c>
      <c r="I69" s="40"/>
      <c r="J69" s="64">
        <v>76.99</v>
      </c>
      <c r="K69" s="61" t="s">
        <v>110</v>
      </c>
      <c r="L69" s="61">
        <v>114.2</v>
      </c>
      <c r="M69" s="61">
        <v>27.59</v>
      </c>
      <c r="N69" s="61">
        <v>118.44</v>
      </c>
      <c r="O69" s="61">
        <v>57.6</v>
      </c>
      <c r="P69" s="61">
        <v>120</v>
      </c>
      <c r="Q69" s="61">
        <v>123.33</v>
      </c>
      <c r="R69" s="61">
        <v>28.57</v>
      </c>
    </row>
    <row r="70" spans="1:18" s="4" customFormat="1" ht="6" customHeight="1">
      <c r="A70" s="38"/>
      <c r="B70" s="39"/>
      <c r="C70" s="61"/>
      <c r="D70" s="61"/>
      <c r="E70" s="61"/>
      <c r="F70" s="61"/>
      <c r="G70" s="61"/>
      <c r="H70" s="61"/>
      <c r="I70" s="40"/>
      <c r="J70" s="64"/>
      <c r="K70" s="61"/>
      <c r="L70" s="61"/>
      <c r="M70" s="61"/>
      <c r="N70" s="61"/>
      <c r="O70" s="61"/>
      <c r="P70" s="61"/>
      <c r="Q70" s="61"/>
      <c r="R70" s="61"/>
    </row>
    <row r="71" spans="1:18" s="4" customFormat="1" ht="8.25" customHeight="1">
      <c r="A71" s="38" t="s">
        <v>40</v>
      </c>
      <c r="B71" s="16" t="s">
        <v>41</v>
      </c>
      <c r="C71" s="61">
        <v>31.43</v>
      </c>
      <c r="D71" s="61">
        <v>40</v>
      </c>
      <c r="E71" s="61" t="s">
        <v>110</v>
      </c>
      <c r="F71" s="61">
        <v>203.25</v>
      </c>
      <c r="G71" s="61">
        <v>118.22</v>
      </c>
      <c r="H71" s="61">
        <v>40.53</v>
      </c>
      <c r="I71" s="40"/>
      <c r="J71" s="61">
        <v>75.1</v>
      </c>
      <c r="K71" s="61" t="s">
        <v>110</v>
      </c>
      <c r="L71" s="61">
        <v>104.73</v>
      </c>
      <c r="M71" s="61">
        <v>28.27</v>
      </c>
      <c r="N71" s="61">
        <v>119.83</v>
      </c>
      <c r="O71" s="61">
        <v>56.8</v>
      </c>
      <c r="P71" s="61">
        <v>120</v>
      </c>
      <c r="Q71" s="61">
        <v>123.33</v>
      </c>
      <c r="R71" s="61">
        <v>29.26</v>
      </c>
    </row>
    <row r="72" spans="1:18" s="4" customFormat="1" ht="8.25" customHeight="1">
      <c r="A72" s="38" t="s">
        <v>42</v>
      </c>
      <c r="B72" s="16" t="s">
        <v>43</v>
      </c>
      <c r="C72" s="61">
        <v>31.425</v>
      </c>
      <c r="D72" s="61">
        <v>40</v>
      </c>
      <c r="E72" s="61" t="s">
        <v>110</v>
      </c>
      <c r="F72" s="61">
        <v>203.25</v>
      </c>
      <c r="G72" s="61">
        <v>117.27</v>
      </c>
      <c r="H72" s="61">
        <v>40.86</v>
      </c>
      <c r="I72" s="40"/>
      <c r="J72" s="61">
        <v>75.19</v>
      </c>
      <c r="K72" s="61" t="s">
        <v>110</v>
      </c>
      <c r="L72" s="61">
        <v>103.66</v>
      </c>
      <c r="M72" s="61">
        <v>27.87</v>
      </c>
      <c r="N72" s="61">
        <v>119.52</v>
      </c>
      <c r="O72" s="61">
        <v>56.67</v>
      </c>
      <c r="P72" s="61">
        <v>120</v>
      </c>
      <c r="Q72" s="61">
        <v>123.33</v>
      </c>
      <c r="R72" s="61">
        <v>29.14</v>
      </c>
    </row>
    <row r="73" spans="1:18" s="4" customFormat="1" ht="8.25" customHeight="1">
      <c r="A73" s="38" t="s">
        <v>44</v>
      </c>
      <c r="B73" s="16" t="s">
        <v>45</v>
      </c>
      <c r="C73" s="61">
        <v>31.8</v>
      </c>
      <c r="D73" s="61">
        <v>38.9</v>
      </c>
      <c r="E73" s="61" t="s">
        <v>110</v>
      </c>
      <c r="F73" s="61">
        <v>203.25</v>
      </c>
      <c r="G73" s="61">
        <v>115.88</v>
      </c>
      <c r="H73" s="61">
        <v>41.01</v>
      </c>
      <c r="I73" s="40"/>
      <c r="J73" s="61">
        <v>74.47</v>
      </c>
      <c r="K73" s="61" t="s">
        <v>110</v>
      </c>
      <c r="L73" s="61">
        <v>104.11</v>
      </c>
      <c r="M73" s="61">
        <v>31.44</v>
      </c>
      <c r="N73" s="61">
        <v>121.66</v>
      </c>
      <c r="O73" s="61">
        <v>56.8</v>
      </c>
      <c r="P73" s="61">
        <v>120</v>
      </c>
      <c r="Q73" s="61">
        <v>100.42</v>
      </c>
      <c r="R73" s="61">
        <v>30.33</v>
      </c>
    </row>
    <row r="74" spans="1:18" s="5" customFormat="1" ht="8.25" customHeight="1">
      <c r="A74" s="38" t="s">
        <v>46</v>
      </c>
      <c r="B74" s="16" t="s">
        <v>47</v>
      </c>
      <c r="C74" s="61">
        <v>32.5</v>
      </c>
      <c r="D74" s="61">
        <v>40</v>
      </c>
      <c r="E74" s="61" t="s">
        <v>110</v>
      </c>
      <c r="F74" s="61">
        <v>195.25</v>
      </c>
      <c r="G74" s="61">
        <v>118.67</v>
      </c>
      <c r="H74" s="61">
        <v>41.23</v>
      </c>
      <c r="I74" s="37"/>
      <c r="J74" s="68">
        <v>75.8</v>
      </c>
      <c r="K74" s="68" t="s">
        <v>110</v>
      </c>
      <c r="L74" s="68">
        <v>100.89</v>
      </c>
      <c r="M74" s="68">
        <v>31.41</v>
      </c>
      <c r="N74" s="68">
        <v>119.24</v>
      </c>
      <c r="O74" s="68">
        <v>57.2</v>
      </c>
      <c r="P74" s="68">
        <v>120</v>
      </c>
      <c r="Q74" s="68">
        <v>125</v>
      </c>
      <c r="R74" s="68">
        <v>29.38</v>
      </c>
    </row>
    <row r="75" spans="1:18" s="5" customFormat="1" ht="6" customHeight="1">
      <c r="A75" s="30"/>
      <c r="B75" s="31"/>
      <c r="C75" s="32"/>
      <c r="D75" s="32"/>
      <c r="E75" s="32"/>
      <c r="F75" s="32"/>
      <c r="G75" s="32"/>
      <c r="H75" s="32"/>
      <c r="I75" s="33"/>
      <c r="J75" s="32"/>
      <c r="K75" s="32"/>
      <c r="L75" s="32"/>
      <c r="M75" s="32"/>
      <c r="N75" s="32"/>
      <c r="O75" s="32"/>
      <c r="P75" s="32"/>
      <c r="Q75" s="32"/>
      <c r="R75" s="32"/>
    </row>
    <row r="76" spans="1:10" s="5" customFormat="1" ht="11.25">
      <c r="A76" s="4" t="s">
        <v>101</v>
      </c>
      <c r="B76" s="4"/>
      <c r="C76" s="4"/>
      <c r="D76" s="4"/>
      <c r="E76" s="4"/>
      <c r="F76" s="4"/>
      <c r="G76" s="4"/>
      <c r="H76" s="4"/>
      <c r="J76" s="34" t="s">
        <v>102</v>
      </c>
    </row>
    <row r="77" spans="1:10" s="5" customFormat="1" ht="11.25">
      <c r="A77" s="4"/>
      <c r="B77" s="4"/>
      <c r="C77" s="4"/>
      <c r="D77" s="4"/>
      <c r="E77" s="4"/>
      <c r="F77" s="4"/>
      <c r="G77" s="4"/>
      <c r="H77" s="4"/>
      <c r="J77" s="4"/>
    </row>
    <row r="78" spans="1:8" s="5" customFormat="1" ht="11.25">
      <c r="A78" s="4"/>
      <c r="B78" s="4"/>
      <c r="C78" s="4"/>
      <c r="D78" s="4"/>
      <c r="E78" s="4"/>
      <c r="F78" s="4"/>
      <c r="G78" s="4"/>
      <c r="H78" s="4"/>
    </row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pans="1:15" s="35" customFormat="1" ht="15.75">
      <c r="A86" s="5"/>
      <c r="B86" s="5"/>
      <c r="C86" s="5"/>
      <c r="J86" s="5"/>
      <c r="K86" s="5"/>
      <c r="L86" s="5"/>
      <c r="M86" s="5"/>
      <c r="N86" s="5"/>
      <c r="O86" s="5"/>
    </row>
    <row r="87" spans="1:14" s="35" customFormat="1" ht="15.75">
      <c r="A87" s="5"/>
      <c r="B87" s="5"/>
      <c r="J87" s="5"/>
      <c r="K87" s="5"/>
      <c r="L87" s="5"/>
      <c r="M87" s="5"/>
      <c r="N87" s="5"/>
    </row>
    <row r="88" spans="1:14" s="35" customFormat="1" ht="15.75">
      <c r="A88" s="5"/>
      <c r="B88" s="5"/>
      <c r="J88" s="5"/>
      <c r="K88" s="5"/>
      <c r="L88" s="5"/>
      <c r="M88" s="5"/>
      <c r="N88" s="5"/>
    </row>
    <row r="89" s="35" customFormat="1" ht="15.75"/>
    <row r="90" s="35" customFormat="1" ht="15.75"/>
  </sheetData>
  <mergeCells count="1">
    <mergeCell ref="A2:H2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糧食與特產價格</dc:title>
  <dc:subject>Prices of Foods &amp; Special Crops</dc:subject>
  <dc:creator>CMS</dc:creator>
  <cp:keywords>62</cp:keywords>
  <dc:description/>
  <cp:lastModifiedBy>wendin</cp:lastModifiedBy>
  <cp:lastPrinted>2000-06-20T02:46:55Z</cp:lastPrinted>
  <dcterms:created xsi:type="dcterms:W3CDTF">2000-04-06T07:16:17Z</dcterms:created>
  <dcterms:modified xsi:type="dcterms:W3CDTF">2001-07-11T10:15:38Z</dcterms:modified>
  <cp:category/>
  <cp:version/>
  <cp:contentType/>
  <cp:contentStatus/>
</cp:coreProperties>
</file>