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055" tabRatio="603" activeTab="0"/>
  </bookViews>
  <sheets>
    <sheet name="4.  每人每日營養供給量" sheetId="1" r:id="rId1"/>
  </sheets>
  <externalReferences>
    <externalReference r:id="rId4"/>
  </externalReferences>
  <definedNames>
    <definedName name="_xlnm.Print_Area" localSheetId="0">'4.  每人每日營養供給量'!$A$1:$Q$29</definedName>
  </definedNames>
  <calcPr fullCalcOnLoad="1"/>
</workbook>
</file>

<file path=xl/sharedStrings.xml><?xml version="1.0" encoding="utf-8"?>
<sst xmlns="http://schemas.openxmlformats.org/spreadsheetml/2006/main" count="67" uniqueCount="47">
  <si>
    <t xml:space="preserve">                                       201</t>
  </si>
  <si>
    <t>熱  量</t>
  </si>
  <si>
    <t>碳水化合物</t>
  </si>
  <si>
    <t>鈣</t>
  </si>
  <si>
    <t>磷</t>
  </si>
  <si>
    <t>鐵</t>
  </si>
  <si>
    <t>維生素A</t>
  </si>
  <si>
    <t>維生素B1</t>
  </si>
  <si>
    <t>維生素B2</t>
  </si>
  <si>
    <t>菸鹼酸</t>
  </si>
  <si>
    <t>維生素C</t>
  </si>
  <si>
    <t>Energy</t>
  </si>
  <si>
    <t>Fat</t>
  </si>
  <si>
    <t>Carbohydrate</t>
  </si>
  <si>
    <t>Calcium</t>
  </si>
  <si>
    <t>Phosphorus</t>
  </si>
  <si>
    <t>Iron</t>
  </si>
  <si>
    <t>Vitamin A</t>
  </si>
  <si>
    <t>Thiamine</t>
  </si>
  <si>
    <t>Riboflavin</t>
  </si>
  <si>
    <t>Niacin</t>
  </si>
  <si>
    <t>Ascorbic acid</t>
  </si>
  <si>
    <t>蛋白質    Protein</t>
  </si>
  <si>
    <t>脂  肪</t>
  </si>
  <si>
    <t>合計</t>
  </si>
  <si>
    <t>植物性</t>
  </si>
  <si>
    <t>動物性</t>
  </si>
  <si>
    <t>Total</t>
  </si>
  <si>
    <t>Vegetable</t>
  </si>
  <si>
    <t xml:space="preserve">Animal </t>
  </si>
  <si>
    <t>千卡</t>
  </si>
  <si>
    <t>公克</t>
  </si>
  <si>
    <t>國際單位</t>
  </si>
  <si>
    <t>kcal.</t>
  </si>
  <si>
    <t>gm.</t>
  </si>
  <si>
    <t>i.u.</t>
  </si>
  <si>
    <r>
      <t xml:space="preserve">   </t>
    </r>
    <r>
      <rPr>
        <sz val="8"/>
        <rFont val="標楷體"/>
        <family val="4"/>
      </rPr>
      <t>資料來源 : 行政院農業委員會統計室。</t>
    </r>
  </si>
  <si>
    <t xml:space="preserve">   Source : Statistics Office, COA, Executive Yuan. </t>
  </si>
  <si>
    <r>
      <t>4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每人每日營養供給量</t>
    </r>
  </si>
  <si>
    <r>
      <t>年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次</t>
    </r>
  </si>
  <si>
    <t>4.  Per Capita Per Day Nutrient Supply</t>
  </si>
  <si>
    <t>Year</t>
  </si>
  <si>
    <t>mg.</t>
  </si>
  <si>
    <r>
      <t>毫</t>
    </r>
    <r>
      <rPr>
        <sz val="8"/>
        <rFont val="標楷體"/>
        <family val="4"/>
      </rPr>
      <t>克</t>
    </r>
  </si>
  <si>
    <r>
      <t xml:space="preserve">   258     89</t>
    </r>
    <r>
      <rPr>
        <sz val="8"/>
        <rFont val="標楷體"/>
        <family val="4"/>
      </rPr>
      <t>年農業統計年報</t>
    </r>
  </si>
  <si>
    <t xml:space="preserve">AG. STATISTICS YEARBOOK 2000     259   </t>
  </si>
  <si>
    <t xml:space="preserve">   87  r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</si>
</sst>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0.00_);[Red]\(0.00\)"/>
    <numFmt numFmtId="187" formatCode="0.0_);[Red]\(0.0\)"/>
    <numFmt numFmtId="188" formatCode="#,##0.00_);\(\-#,##0.00\)"/>
    <numFmt numFmtId="189" formatCode="#,##0.0_);\(\-#,##0.0\)"/>
    <numFmt numFmtId="190" formatCode="#,##0_);\(\-#,##0\)"/>
    <numFmt numFmtId="191" formatCode="#\ ###\ ###.00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華康楷書體W5"/>
      <family val="3"/>
    </font>
    <font>
      <sz val="14"/>
      <name val="華康楷書體W5"/>
      <family val="3"/>
    </font>
    <font>
      <sz val="12"/>
      <name val="華康楷書體W5"/>
      <family val="3"/>
    </font>
    <font>
      <sz val="7"/>
      <name val="華康楷書體W5"/>
      <family val="3"/>
    </font>
    <font>
      <sz val="8"/>
      <name val="Times New Roman"/>
      <family val="1"/>
    </font>
    <font>
      <sz val="8"/>
      <name val="標楷體"/>
      <family val="4"/>
    </font>
    <font>
      <sz val="7.5"/>
      <name val="華康標楷體W5"/>
      <family val="3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 indent="3"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1" xfId="0" applyFont="1" applyFill="1" applyBorder="1" applyAlignment="1">
      <alignment vertical="top"/>
    </xf>
    <xf numFmtId="0" fontId="10" fillId="0" borderId="0" xfId="0" applyFont="1" applyFill="1" applyAlignment="1" quotePrefix="1">
      <alignment horizontal="center" vertical="top" wrapText="1"/>
    </xf>
    <xf numFmtId="0" fontId="14" fillId="0" borderId="0" xfId="0" applyFont="1" applyFill="1" applyBorder="1" applyAlignment="1">
      <alignment horizontal="left" vertical="top" indent="3"/>
    </xf>
    <xf numFmtId="0" fontId="10" fillId="0" borderId="1" xfId="0" applyFont="1" applyBorder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9" fillId="0" borderId="0" xfId="15" applyFont="1" applyBorder="1" applyAlignment="1">
      <alignment horizontal="right" vertical="center"/>
      <protection/>
    </xf>
    <xf numFmtId="0" fontId="10" fillId="0" borderId="0" xfId="15" applyFont="1" applyBorder="1" applyAlignment="1">
      <alignment horizontal="right" vertical="center"/>
      <protection/>
    </xf>
    <xf numFmtId="0" fontId="10" fillId="0" borderId="2" xfId="15" applyFont="1" applyBorder="1" applyAlignment="1">
      <alignment horizontal="right" vertical="center"/>
      <protection/>
    </xf>
    <xf numFmtId="0" fontId="9" fillId="0" borderId="3" xfId="15" applyFont="1" applyBorder="1" applyAlignment="1">
      <alignment horizontal="right" vertical="center"/>
      <protection/>
    </xf>
    <xf numFmtId="0" fontId="17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15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5" xfId="15" applyFont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9" fillId="0" borderId="6" xfId="15" applyFont="1" applyBorder="1" applyAlignment="1">
      <alignment horizontal="center" vertical="center"/>
      <protection/>
    </xf>
    <xf numFmtId="0" fontId="10" fillId="0" borderId="7" xfId="15" applyFont="1" applyBorder="1" applyAlignment="1">
      <alignment horizontal="center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9" fillId="0" borderId="5" xfId="15" applyFont="1" applyBorder="1" applyAlignment="1">
      <alignment horizontal="center" vertical="center"/>
      <protection/>
    </xf>
    <xf numFmtId="0" fontId="9" fillId="0" borderId="4" xfId="15" applyFont="1" applyBorder="1" applyAlignment="1" quotePrefix="1">
      <alignment horizontal="center" vertical="center"/>
      <protection/>
    </xf>
    <xf numFmtId="0" fontId="9" fillId="0" borderId="8" xfId="15" applyFont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185" fontId="9" fillId="0" borderId="13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Fill="1" applyBorder="1" applyAlignment="1">
      <alignment vertical="center"/>
    </xf>
    <xf numFmtId="191" fontId="9" fillId="0" borderId="3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9" fillId="0" borderId="3" xfId="0" applyFont="1" applyFill="1" applyBorder="1" applyAlignment="1" quotePrefix="1">
      <alignment horizontal="center" vertical="center"/>
    </xf>
    <xf numFmtId="0" fontId="9" fillId="0" borderId="3" xfId="0" applyFont="1" applyFill="1" applyBorder="1" applyAlignment="1" applyProtection="1" quotePrefix="1">
      <alignment horizontal="center" vertical="center"/>
      <protection locked="0"/>
    </xf>
    <xf numFmtId="0" fontId="5" fillId="0" borderId="1" xfId="0" applyFont="1" applyFill="1" applyBorder="1" applyAlignment="1">
      <alignment vertical="center"/>
    </xf>
    <xf numFmtId="190" fontId="9" fillId="0" borderId="14" xfId="0" applyNumberFormat="1" applyFont="1" applyFill="1" applyBorder="1" applyAlignment="1">
      <alignment vertical="center"/>
    </xf>
    <xf numFmtId="191" fontId="9" fillId="0" borderId="1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10" fillId="0" borderId="1" xfId="0" applyNumberFormat="1" applyFont="1" applyFill="1" applyBorder="1" applyAlignment="1">
      <alignment vertical="center"/>
    </xf>
    <xf numFmtId="191" fontId="5" fillId="0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6" xfId="15" applyFont="1" applyBorder="1" applyAlignment="1">
      <alignment horizontal="center" vertical="center"/>
      <protection/>
    </xf>
    <xf numFmtId="0" fontId="10" fillId="0" borderId="17" xfId="15" applyFont="1" applyBorder="1" applyAlignment="1" quotePrefix="1">
      <alignment horizontal="center" vertical="center"/>
      <protection/>
    </xf>
    <xf numFmtId="0" fontId="10" fillId="0" borderId="17" xfId="15" applyFont="1" applyBorder="1" applyAlignment="1">
      <alignment horizontal="center" vertical="center"/>
      <protection/>
    </xf>
    <xf numFmtId="0" fontId="9" fillId="0" borderId="0" xfId="0" applyFont="1" applyBorder="1" applyAlignment="1" quotePrefix="1">
      <alignment horizontal="left"/>
    </xf>
    <xf numFmtId="0" fontId="10" fillId="0" borderId="18" xfId="15" applyFont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0" fillId="0" borderId="19" xfId="15" applyFont="1" applyBorder="1" applyAlignment="1" quotePrefix="1">
      <alignment horizontal="center" vertical="center"/>
      <protection/>
    </xf>
    <xf numFmtId="0" fontId="10" fillId="0" borderId="20" xfId="15" applyFont="1" applyBorder="1" applyAlignment="1" quotePrefix="1">
      <alignment horizontal="center" vertical="center"/>
      <protection/>
    </xf>
    <xf numFmtId="0" fontId="17" fillId="0" borderId="0" xfId="0" applyFont="1" applyFill="1" applyAlignment="1">
      <alignment horizontal="left" vertical="center" wrapText="1"/>
    </xf>
    <xf numFmtId="0" fontId="10" fillId="0" borderId="0" xfId="0" applyFont="1" applyFill="1" applyAlignment="1" quotePrefix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 quotePrefix="1">
      <alignment horizontal="left" vertical="center" indent="5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文字 7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" name="文字 12"/>
        <xdr:cNvSpPr txBox="1">
          <a:spLocks noChangeArrowheads="1"/>
        </xdr:cNvSpPr>
      </xdr:nvSpPr>
      <xdr:spPr>
        <a:xfrm>
          <a:off x="845820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6" name="文字 13"/>
        <xdr:cNvSpPr txBox="1">
          <a:spLocks noChangeArrowheads="1"/>
        </xdr:cNvSpPr>
      </xdr:nvSpPr>
      <xdr:spPr>
        <a:xfrm>
          <a:off x="845820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文字 14"/>
        <xdr:cNvSpPr txBox="1">
          <a:spLocks noChangeArrowheads="1"/>
        </xdr:cNvSpPr>
      </xdr:nvSpPr>
      <xdr:spPr>
        <a:xfrm>
          <a:off x="1428750" y="766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文字 15"/>
        <xdr:cNvSpPr txBox="1">
          <a:spLocks noChangeArrowheads="1"/>
        </xdr:cNvSpPr>
      </xdr:nvSpPr>
      <xdr:spPr>
        <a:xfrm>
          <a:off x="1428750" y="766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" name="文字 16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" name="文字 17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1" name="文字 18"/>
        <xdr:cNvSpPr txBox="1">
          <a:spLocks noChangeArrowheads="1"/>
        </xdr:cNvSpPr>
      </xdr:nvSpPr>
      <xdr:spPr>
        <a:xfrm>
          <a:off x="84582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文字 20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" name="文字 21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4" name="文字 22"/>
        <xdr:cNvSpPr txBox="1">
          <a:spLocks noChangeArrowheads="1"/>
        </xdr:cNvSpPr>
      </xdr:nvSpPr>
      <xdr:spPr>
        <a:xfrm>
          <a:off x="71628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5" name="文字 23"/>
        <xdr:cNvSpPr txBox="1">
          <a:spLocks noChangeArrowheads="1"/>
        </xdr:cNvSpPr>
      </xdr:nvSpPr>
      <xdr:spPr>
        <a:xfrm>
          <a:off x="71628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" name="文字 26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" name="文字 27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" name="文字 28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" name="文字 29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" name="文字 36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" name="文字 37"/>
        <xdr:cNvSpPr txBox="1">
          <a:spLocks noChangeArrowheads="1"/>
        </xdr:cNvSpPr>
      </xdr:nvSpPr>
      <xdr:spPr>
        <a:xfrm>
          <a:off x="14287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2" name="文字 28"/>
        <xdr:cNvSpPr txBox="1">
          <a:spLocks noChangeArrowheads="1"/>
        </xdr:cNvSpPr>
      </xdr:nvSpPr>
      <xdr:spPr>
        <a:xfrm>
          <a:off x="33623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3" name="文字 29"/>
        <xdr:cNvSpPr txBox="1">
          <a:spLocks noChangeArrowheads="1"/>
        </xdr:cNvSpPr>
      </xdr:nvSpPr>
      <xdr:spPr>
        <a:xfrm>
          <a:off x="33623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19050</xdr:colOff>
      <xdr:row>4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14478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19050</xdr:colOff>
      <xdr:row>4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14478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0</xdr:rowOff>
    </xdr:from>
    <xdr:to>
      <xdr:col>2</xdr:col>
      <xdr:colOff>19050</xdr:colOff>
      <xdr:row>4</xdr:row>
      <xdr:rowOff>0</xdr:rowOff>
    </xdr:to>
    <xdr:sp>
      <xdr:nvSpPr>
        <xdr:cNvPr id="26" name="文字 26"/>
        <xdr:cNvSpPr txBox="1">
          <a:spLocks noChangeArrowheads="1"/>
        </xdr:cNvSpPr>
      </xdr:nvSpPr>
      <xdr:spPr>
        <a:xfrm>
          <a:off x="20955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0</xdr:rowOff>
    </xdr:from>
    <xdr:to>
      <xdr:col>2</xdr:col>
      <xdr:colOff>19050</xdr:colOff>
      <xdr:row>4</xdr:row>
      <xdr:rowOff>0</xdr:rowOff>
    </xdr:to>
    <xdr:sp>
      <xdr:nvSpPr>
        <xdr:cNvPr id="27" name="文字 27"/>
        <xdr:cNvSpPr txBox="1">
          <a:spLocks noChangeArrowheads="1"/>
        </xdr:cNvSpPr>
      </xdr:nvSpPr>
      <xdr:spPr>
        <a:xfrm>
          <a:off x="20955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" name="文字 36"/>
        <xdr:cNvSpPr txBox="1">
          <a:spLocks noChangeArrowheads="1"/>
        </xdr:cNvSpPr>
      </xdr:nvSpPr>
      <xdr:spPr>
        <a:xfrm>
          <a:off x="20764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" name="文字 37"/>
        <xdr:cNvSpPr txBox="1">
          <a:spLocks noChangeArrowheads="1"/>
        </xdr:cNvSpPr>
      </xdr:nvSpPr>
      <xdr:spPr>
        <a:xfrm>
          <a:off x="20764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</xdr:col>
      <xdr:colOff>0</xdr:colOff>
      <xdr:row>1</xdr:row>
      <xdr:rowOff>9525</xdr:rowOff>
    </xdr:to>
    <xdr:sp>
      <xdr:nvSpPr>
        <xdr:cNvPr id="30" name="文字 39"/>
        <xdr:cNvSpPr txBox="1">
          <a:spLocks noChangeArrowheads="1"/>
        </xdr:cNvSpPr>
      </xdr:nvSpPr>
      <xdr:spPr>
        <a:xfrm>
          <a:off x="1428750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19050</xdr:colOff>
      <xdr:row>4</xdr:row>
      <xdr:rowOff>38100</xdr:rowOff>
    </xdr:to>
    <xdr:sp>
      <xdr:nvSpPr>
        <xdr:cNvPr id="31" name="文字 4"/>
        <xdr:cNvSpPr txBox="1">
          <a:spLocks noChangeArrowheads="1"/>
        </xdr:cNvSpPr>
      </xdr:nvSpPr>
      <xdr:spPr>
        <a:xfrm>
          <a:off x="1447800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9525</xdr:rowOff>
    </xdr:from>
    <xdr:to>
      <xdr:col>1</xdr:col>
      <xdr:colOff>19050</xdr:colOff>
      <xdr:row>4</xdr:row>
      <xdr:rowOff>28575</xdr:rowOff>
    </xdr:to>
    <xdr:sp>
      <xdr:nvSpPr>
        <xdr:cNvPr id="32" name="文字 5"/>
        <xdr:cNvSpPr txBox="1">
          <a:spLocks noChangeArrowheads="1"/>
        </xdr:cNvSpPr>
      </xdr:nvSpPr>
      <xdr:spPr>
        <a:xfrm>
          <a:off x="1447800" y="8477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4</xdr:row>
      <xdr:rowOff>38100</xdr:rowOff>
    </xdr:to>
    <xdr:sp>
      <xdr:nvSpPr>
        <xdr:cNvPr id="33" name="文字 36"/>
        <xdr:cNvSpPr txBox="1">
          <a:spLocks noChangeArrowheads="1"/>
        </xdr:cNvSpPr>
      </xdr:nvSpPr>
      <xdr:spPr>
        <a:xfrm>
          <a:off x="2076450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4</xdr:row>
      <xdr:rowOff>28575</xdr:rowOff>
    </xdr:to>
    <xdr:sp>
      <xdr:nvSpPr>
        <xdr:cNvPr id="34" name="文字 37"/>
        <xdr:cNvSpPr txBox="1">
          <a:spLocks noChangeArrowheads="1"/>
        </xdr:cNvSpPr>
      </xdr:nvSpPr>
      <xdr:spPr>
        <a:xfrm>
          <a:off x="2076450" y="857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0</xdr:colOff>
      <xdr:row>4</xdr:row>
      <xdr:rowOff>38100</xdr:rowOff>
    </xdr:to>
    <xdr:sp>
      <xdr:nvSpPr>
        <xdr:cNvPr id="35" name="文字 28"/>
        <xdr:cNvSpPr txBox="1">
          <a:spLocks noChangeArrowheads="1"/>
        </xdr:cNvSpPr>
      </xdr:nvSpPr>
      <xdr:spPr>
        <a:xfrm>
          <a:off x="3362325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0</xdr:colOff>
      <xdr:row>4</xdr:row>
      <xdr:rowOff>28575</xdr:rowOff>
    </xdr:to>
    <xdr:sp>
      <xdr:nvSpPr>
        <xdr:cNvPr id="36" name="文字 29"/>
        <xdr:cNvSpPr txBox="1">
          <a:spLocks noChangeArrowheads="1"/>
        </xdr:cNvSpPr>
      </xdr:nvSpPr>
      <xdr:spPr>
        <a:xfrm>
          <a:off x="3362325" y="857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37" name="文字 4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38" name="文字 5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39" name="文字 6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0" name="文字 7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1" name="文字 16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2" name="文字 17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3" name="文字 20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4" name="文字 21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5" name="文字 26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6" name="文字 27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7" name="文字 28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8" name="文字 29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9" name="文字 36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50" name="文字 37"/>
        <xdr:cNvSpPr txBox="1">
          <a:spLocks noChangeArrowheads="1"/>
        </xdr:cNvSpPr>
      </xdr:nvSpPr>
      <xdr:spPr>
        <a:xfrm>
          <a:off x="91154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19050</xdr:colOff>
      <xdr:row>4</xdr:row>
      <xdr:rowOff>38100</xdr:rowOff>
    </xdr:to>
    <xdr:sp>
      <xdr:nvSpPr>
        <xdr:cNvPr id="51" name="文字 4"/>
        <xdr:cNvSpPr txBox="1">
          <a:spLocks noChangeArrowheads="1"/>
        </xdr:cNvSpPr>
      </xdr:nvSpPr>
      <xdr:spPr>
        <a:xfrm>
          <a:off x="2733675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9525</xdr:rowOff>
    </xdr:from>
    <xdr:to>
      <xdr:col>3</xdr:col>
      <xdr:colOff>19050</xdr:colOff>
      <xdr:row>4</xdr:row>
      <xdr:rowOff>28575</xdr:rowOff>
    </xdr:to>
    <xdr:sp>
      <xdr:nvSpPr>
        <xdr:cNvPr id="52" name="文字 5"/>
        <xdr:cNvSpPr txBox="1">
          <a:spLocks noChangeArrowheads="1"/>
        </xdr:cNvSpPr>
      </xdr:nvSpPr>
      <xdr:spPr>
        <a:xfrm>
          <a:off x="2733675" y="8477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19050</xdr:rowOff>
    </xdr:from>
    <xdr:to>
      <xdr:col>10</xdr:col>
      <xdr:colOff>19050</xdr:colOff>
      <xdr:row>4</xdr:row>
      <xdr:rowOff>38100</xdr:rowOff>
    </xdr:to>
    <xdr:sp>
      <xdr:nvSpPr>
        <xdr:cNvPr id="53" name="文字 4"/>
        <xdr:cNvSpPr txBox="1">
          <a:spLocks noChangeArrowheads="1"/>
        </xdr:cNvSpPr>
      </xdr:nvSpPr>
      <xdr:spPr>
        <a:xfrm>
          <a:off x="7848600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9525</xdr:rowOff>
    </xdr:from>
    <xdr:to>
      <xdr:col>10</xdr:col>
      <xdr:colOff>19050</xdr:colOff>
      <xdr:row>4</xdr:row>
      <xdr:rowOff>28575</xdr:rowOff>
    </xdr:to>
    <xdr:sp>
      <xdr:nvSpPr>
        <xdr:cNvPr id="54" name="文字 5"/>
        <xdr:cNvSpPr txBox="1">
          <a:spLocks noChangeArrowheads="1"/>
        </xdr:cNvSpPr>
      </xdr:nvSpPr>
      <xdr:spPr>
        <a:xfrm>
          <a:off x="7848600" y="8477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55" name="文字 4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56" name="文字 5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57" name="文字 6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58" name="文字 7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59" name="文字 14"/>
        <xdr:cNvSpPr txBox="1">
          <a:spLocks noChangeArrowheads="1"/>
        </xdr:cNvSpPr>
      </xdr:nvSpPr>
      <xdr:spPr>
        <a:xfrm>
          <a:off x="13125450" y="766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60" name="文字 15"/>
        <xdr:cNvSpPr txBox="1">
          <a:spLocks noChangeArrowheads="1"/>
        </xdr:cNvSpPr>
      </xdr:nvSpPr>
      <xdr:spPr>
        <a:xfrm>
          <a:off x="13125450" y="766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61" name="文字 16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62" name="文字 17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63" name="文字 20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64" name="文字 21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65" name="文字 26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66" name="文字 27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67" name="文字 28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68" name="文字 29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69" name="文字 36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70" name="文字 37"/>
        <xdr:cNvSpPr txBox="1">
          <a:spLocks noChangeArrowheads="1"/>
        </xdr:cNvSpPr>
      </xdr:nvSpPr>
      <xdr:spPr>
        <a:xfrm>
          <a:off x="131254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19050</xdr:rowOff>
    </xdr:from>
    <xdr:to>
      <xdr:col>17</xdr:col>
      <xdr:colOff>0</xdr:colOff>
      <xdr:row>1</xdr:row>
      <xdr:rowOff>9525</xdr:rowOff>
    </xdr:to>
    <xdr:sp>
      <xdr:nvSpPr>
        <xdr:cNvPr id="71" name="文字 39"/>
        <xdr:cNvSpPr txBox="1">
          <a:spLocks noChangeArrowheads="1"/>
        </xdr:cNvSpPr>
      </xdr:nvSpPr>
      <xdr:spPr>
        <a:xfrm>
          <a:off x="13125450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19050</xdr:colOff>
      <xdr:row>4</xdr:row>
      <xdr:rowOff>38100</xdr:rowOff>
    </xdr:to>
    <xdr:sp>
      <xdr:nvSpPr>
        <xdr:cNvPr id="72" name="文字 4"/>
        <xdr:cNvSpPr txBox="1">
          <a:spLocks noChangeArrowheads="1"/>
        </xdr:cNvSpPr>
      </xdr:nvSpPr>
      <xdr:spPr>
        <a:xfrm>
          <a:off x="2733675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9525</xdr:rowOff>
    </xdr:from>
    <xdr:to>
      <xdr:col>3</xdr:col>
      <xdr:colOff>19050</xdr:colOff>
      <xdr:row>4</xdr:row>
      <xdr:rowOff>28575</xdr:rowOff>
    </xdr:to>
    <xdr:sp>
      <xdr:nvSpPr>
        <xdr:cNvPr id="73" name="文字 5"/>
        <xdr:cNvSpPr txBox="1">
          <a:spLocks noChangeArrowheads="1"/>
        </xdr:cNvSpPr>
      </xdr:nvSpPr>
      <xdr:spPr>
        <a:xfrm>
          <a:off x="2733675" y="8477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0</xdr:colOff>
      <xdr:row>4</xdr:row>
      <xdr:rowOff>38100</xdr:rowOff>
    </xdr:to>
    <xdr:sp>
      <xdr:nvSpPr>
        <xdr:cNvPr id="74" name="文字 36"/>
        <xdr:cNvSpPr txBox="1">
          <a:spLocks noChangeArrowheads="1"/>
        </xdr:cNvSpPr>
      </xdr:nvSpPr>
      <xdr:spPr>
        <a:xfrm>
          <a:off x="3362325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0</xdr:colOff>
      <xdr:row>4</xdr:row>
      <xdr:rowOff>28575</xdr:rowOff>
    </xdr:to>
    <xdr:sp>
      <xdr:nvSpPr>
        <xdr:cNvPr id="75" name="文字 37"/>
        <xdr:cNvSpPr txBox="1">
          <a:spLocks noChangeArrowheads="1"/>
        </xdr:cNvSpPr>
      </xdr:nvSpPr>
      <xdr:spPr>
        <a:xfrm>
          <a:off x="3362325" y="857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14</xdr:col>
      <xdr:colOff>19050</xdr:colOff>
      <xdr:row>4</xdr:row>
      <xdr:rowOff>38100</xdr:rowOff>
    </xdr:to>
    <xdr:sp>
      <xdr:nvSpPr>
        <xdr:cNvPr id="76" name="文字 4"/>
        <xdr:cNvSpPr txBox="1">
          <a:spLocks noChangeArrowheads="1"/>
        </xdr:cNvSpPr>
      </xdr:nvSpPr>
      <xdr:spPr>
        <a:xfrm>
          <a:off x="10410825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9525</xdr:rowOff>
    </xdr:from>
    <xdr:to>
      <xdr:col>14</xdr:col>
      <xdr:colOff>19050</xdr:colOff>
      <xdr:row>4</xdr:row>
      <xdr:rowOff>28575</xdr:rowOff>
    </xdr:to>
    <xdr:sp>
      <xdr:nvSpPr>
        <xdr:cNvPr id="77" name="文字 5"/>
        <xdr:cNvSpPr txBox="1">
          <a:spLocks noChangeArrowheads="1"/>
        </xdr:cNvSpPr>
      </xdr:nvSpPr>
      <xdr:spPr>
        <a:xfrm>
          <a:off x="10410825" y="8477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1</xdr:row>
      <xdr:rowOff>9525</xdr:rowOff>
    </xdr:to>
    <xdr:sp>
      <xdr:nvSpPr>
        <xdr:cNvPr id="78" name="文字 39"/>
        <xdr:cNvSpPr txBox="1">
          <a:spLocks noChangeArrowheads="1"/>
        </xdr:cNvSpPr>
      </xdr:nvSpPr>
      <xdr:spPr>
        <a:xfrm>
          <a:off x="2076450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1975;&#39135;&#20379;&#38656;&#24180;&#22577;\Fbs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產量"/>
      <sheetName val="進口量"/>
      <sheetName val="出口量"/>
      <sheetName val="內供給"/>
      <sheetName val="內供給表"/>
      <sheetName val="糧毛供"/>
      <sheetName val="每人年"/>
      <sheetName val="每人日"/>
      <sheetName val="每日熱"/>
      <sheetName val="每日蛋"/>
      <sheetName val="每日脂"/>
      <sheetName val="每日碳水"/>
      <sheetName val="每日鈣"/>
      <sheetName val="每日鐵"/>
      <sheetName val="nutr-c"/>
      <sheetName val="nutr"/>
      <sheetName val="nutr-c1"/>
    </sheetNames>
    <sheetDataSet>
      <sheetData sheetId="15">
        <row r="6">
          <cell r="B6">
            <v>2614.3199999999997</v>
          </cell>
          <cell r="C6">
            <v>80.89</v>
          </cell>
          <cell r="D6">
            <v>43.790000000000006</v>
          </cell>
          <cell r="E6">
            <v>37.099999999999994</v>
          </cell>
          <cell r="F6">
            <v>83.43</v>
          </cell>
          <cell r="G6">
            <v>375.90999999999997</v>
          </cell>
          <cell r="H6">
            <v>458.96</v>
          </cell>
          <cell r="I6">
            <v>1211.17</v>
          </cell>
          <cell r="J6">
            <v>11.22</v>
          </cell>
          <cell r="K6">
            <v>7325.049999999999</v>
          </cell>
          <cell r="L6">
            <v>1.4600000000000002</v>
          </cell>
          <cell r="M6">
            <v>1.17</v>
          </cell>
          <cell r="N6">
            <v>15.62</v>
          </cell>
          <cell r="O6">
            <v>132.84</v>
          </cell>
        </row>
        <row r="7">
          <cell r="B7">
            <v>2723.9600000000005</v>
          </cell>
          <cell r="C7">
            <v>83.85000000000001</v>
          </cell>
          <cell r="D7">
            <v>46.089999999999996</v>
          </cell>
          <cell r="E7">
            <v>37.76</v>
          </cell>
          <cell r="F7">
            <v>92.01</v>
          </cell>
          <cell r="G7">
            <v>381.49999999999994</v>
          </cell>
          <cell r="H7">
            <v>486.03</v>
          </cell>
          <cell r="I7">
            <v>1188.1399999999999</v>
          </cell>
          <cell r="J7">
            <v>11.68</v>
          </cell>
          <cell r="K7">
            <v>6636.92</v>
          </cell>
          <cell r="L7">
            <v>1.4100000000000001</v>
          </cell>
          <cell r="M7">
            <v>1.21</v>
          </cell>
          <cell r="N7">
            <v>14.729999999999999</v>
          </cell>
          <cell r="O7">
            <v>127.39000000000001</v>
          </cell>
        </row>
        <row r="8">
          <cell r="B8">
            <v>2807.6400000000003</v>
          </cell>
          <cell r="C8">
            <v>88.92999999999999</v>
          </cell>
          <cell r="D8">
            <v>47.940000000000005</v>
          </cell>
          <cell r="E8">
            <v>40.99</v>
          </cell>
          <cell r="F8">
            <v>96.69</v>
          </cell>
          <cell r="G8">
            <v>385.99999999999994</v>
          </cell>
          <cell r="H8">
            <v>502.74000000000007</v>
          </cell>
          <cell r="I8">
            <v>1242.62</v>
          </cell>
          <cell r="J8">
            <v>12.290000000000001</v>
          </cell>
          <cell r="K8">
            <v>7410.880000000001</v>
          </cell>
          <cell r="L8">
            <v>1.51</v>
          </cell>
          <cell r="M8">
            <v>1.25</v>
          </cell>
          <cell r="N8">
            <v>15.62</v>
          </cell>
          <cell r="O8">
            <v>140.47000000000003</v>
          </cell>
        </row>
        <row r="9">
          <cell r="B9">
            <v>2819.46</v>
          </cell>
          <cell r="C9">
            <v>87.93</v>
          </cell>
          <cell r="D9">
            <v>47.82000000000001</v>
          </cell>
          <cell r="E9">
            <v>40.11</v>
          </cell>
          <cell r="F9">
            <v>98.19999999999999</v>
          </cell>
          <cell r="G9">
            <v>387.11999999999995</v>
          </cell>
          <cell r="H9">
            <v>514.64</v>
          </cell>
          <cell r="I9">
            <v>1219.0700000000004</v>
          </cell>
          <cell r="J9">
            <v>12.31</v>
          </cell>
          <cell r="K9">
            <v>7005.16</v>
          </cell>
          <cell r="L9">
            <v>1.4700000000000002</v>
          </cell>
          <cell r="M9">
            <v>1.26</v>
          </cell>
          <cell r="N9">
            <v>15.09</v>
          </cell>
          <cell r="O9">
            <v>142.22</v>
          </cell>
        </row>
        <row r="10">
          <cell r="B10">
            <v>2875.08</v>
          </cell>
          <cell r="C10">
            <v>89.76</v>
          </cell>
          <cell r="D10">
            <v>46.62</v>
          </cell>
          <cell r="E10">
            <v>43.13999999999999</v>
          </cell>
          <cell r="F10">
            <v>105.43</v>
          </cell>
          <cell r="G10">
            <v>382.07000000000005</v>
          </cell>
          <cell r="H10">
            <v>536.7</v>
          </cell>
          <cell r="I10">
            <v>1229.3799999999997</v>
          </cell>
          <cell r="J10">
            <v>12.290000000000001</v>
          </cell>
          <cell r="K10">
            <v>6724.13</v>
          </cell>
          <cell r="L10">
            <v>1.4600000000000002</v>
          </cell>
          <cell r="M10">
            <v>1.2999999999999998</v>
          </cell>
          <cell r="N10">
            <v>15.31</v>
          </cell>
          <cell r="O10">
            <v>137.85</v>
          </cell>
        </row>
        <row r="11">
          <cell r="B11">
            <v>2907.85</v>
          </cell>
          <cell r="C11">
            <v>92.37000000000002</v>
          </cell>
          <cell r="D11">
            <v>47.86000000000001</v>
          </cell>
          <cell r="E11">
            <v>44.51</v>
          </cell>
          <cell r="F11">
            <v>109.34</v>
          </cell>
          <cell r="G11">
            <v>378.33999999999986</v>
          </cell>
          <cell r="H11">
            <v>555.99</v>
          </cell>
          <cell r="I11">
            <v>1263.1900000000003</v>
          </cell>
          <cell r="J11">
            <v>12.780000000000001</v>
          </cell>
          <cell r="K11">
            <v>6492.349999999999</v>
          </cell>
          <cell r="L11">
            <v>1.52</v>
          </cell>
          <cell r="M11">
            <v>1.31</v>
          </cell>
          <cell r="N11">
            <v>15.809999999999999</v>
          </cell>
          <cell r="O11">
            <v>131.66</v>
          </cell>
        </row>
        <row r="12">
          <cell r="B12">
            <v>2926.4</v>
          </cell>
          <cell r="C12">
            <v>91.45</v>
          </cell>
          <cell r="D12">
            <v>47.730000000000004</v>
          </cell>
          <cell r="E12">
            <v>43.72</v>
          </cell>
          <cell r="F12">
            <v>114.07</v>
          </cell>
          <cell r="G12">
            <v>373.8</v>
          </cell>
          <cell r="H12">
            <v>577.48</v>
          </cell>
          <cell r="I12">
            <v>1255.4899999999998</v>
          </cell>
          <cell r="J12">
            <v>12.589999999999998</v>
          </cell>
          <cell r="K12">
            <v>6992.24</v>
          </cell>
          <cell r="L12">
            <v>1.51</v>
          </cell>
          <cell r="M12">
            <v>1.42</v>
          </cell>
          <cell r="N12">
            <v>14.9</v>
          </cell>
          <cell r="O12">
            <v>137.73</v>
          </cell>
        </row>
        <row r="13">
          <cell r="B13">
            <v>2945.9499999999994</v>
          </cell>
          <cell r="C13">
            <v>93.64000000000001</v>
          </cell>
          <cell r="D13">
            <v>47.50000000000001</v>
          </cell>
          <cell r="E13">
            <v>46.14</v>
          </cell>
          <cell r="F13">
            <v>114.95000000000002</v>
          </cell>
          <cell r="G13">
            <v>373.22999999999996</v>
          </cell>
          <cell r="H13">
            <v>591.2099999999999</v>
          </cell>
          <cell r="I13">
            <v>1290.39</v>
          </cell>
          <cell r="J13">
            <v>13.17</v>
          </cell>
          <cell r="K13">
            <v>6900.48</v>
          </cell>
          <cell r="L13">
            <v>1.54</v>
          </cell>
          <cell r="M13">
            <v>1.42</v>
          </cell>
          <cell r="N13">
            <v>16.029999999999998</v>
          </cell>
          <cell r="O13">
            <v>132.18</v>
          </cell>
        </row>
        <row r="14">
          <cell r="B14">
            <v>3002.04</v>
          </cell>
          <cell r="C14">
            <v>96.89</v>
          </cell>
          <cell r="D14">
            <v>47.88</v>
          </cell>
          <cell r="E14">
            <v>49.01</v>
          </cell>
          <cell r="F14">
            <v>120.41</v>
          </cell>
          <cell r="G14">
            <v>372.49999999999994</v>
          </cell>
          <cell r="H14">
            <v>605.3100000000001</v>
          </cell>
          <cell r="I14">
            <v>1328.8</v>
          </cell>
          <cell r="J14">
            <v>13.46</v>
          </cell>
          <cell r="K14">
            <v>7145.389999999999</v>
          </cell>
          <cell r="L14">
            <v>1.6</v>
          </cell>
          <cell r="M14">
            <v>1.48</v>
          </cell>
          <cell r="N14">
            <v>16.9</v>
          </cell>
          <cell r="O14">
            <v>140.82999999999998</v>
          </cell>
        </row>
        <row r="15">
          <cell r="B15">
            <v>3056.0499999999997</v>
          </cell>
          <cell r="C15">
            <v>96.06</v>
          </cell>
          <cell r="D15">
            <v>49.01</v>
          </cell>
          <cell r="E15">
            <v>47.05</v>
          </cell>
          <cell r="F15">
            <v>124.72999999999999</v>
          </cell>
          <cell r="G15">
            <v>375.21999999999997</v>
          </cell>
          <cell r="H15">
            <v>623.12</v>
          </cell>
          <cell r="I15">
            <v>1322.1299999999999</v>
          </cell>
          <cell r="J15">
            <v>13.589999999999998</v>
          </cell>
          <cell r="K15">
            <v>7168.09</v>
          </cell>
          <cell r="L15">
            <v>1.6</v>
          </cell>
          <cell r="M15">
            <v>1.52</v>
          </cell>
          <cell r="N15">
            <v>16.05</v>
          </cell>
          <cell r="O15">
            <v>132.90999999999997</v>
          </cell>
        </row>
        <row r="16">
          <cell r="B16">
            <v>3053.99</v>
          </cell>
          <cell r="C16">
            <v>97.72</v>
          </cell>
          <cell r="D16">
            <v>50.21</v>
          </cell>
          <cell r="E16">
            <v>47.510000000000005</v>
          </cell>
          <cell r="F16">
            <v>125.94</v>
          </cell>
          <cell r="G16">
            <v>369.45000000000005</v>
          </cell>
          <cell r="H16">
            <v>642.17</v>
          </cell>
          <cell r="I16">
            <v>1336.7600000000002</v>
          </cell>
          <cell r="J16">
            <v>13.9</v>
          </cell>
          <cell r="K16">
            <v>7437.070000000001</v>
          </cell>
          <cell r="L16">
            <v>1.62</v>
          </cell>
          <cell r="M16">
            <v>1.54</v>
          </cell>
          <cell r="N16">
            <v>15.9</v>
          </cell>
          <cell r="O16">
            <v>140.78</v>
          </cell>
        </row>
        <row r="17">
          <cell r="B17">
            <v>3051.249999999999</v>
          </cell>
          <cell r="C17">
            <v>97.85000000000001</v>
          </cell>
          <cell r="D17">
            <v>49.51</v>
          </cell>
          <cell r="E17">
            <v>48.339999999999996</v>
          </cell>
          <cell r="F17">
            <v>126.76999999999998</v>
          </cell>
          <cell r="G17">
            <v>367.43999999999994</v>
          </cell>
          <cell r="H17">
            <v>640.03</v>
          </cell>
          <cell r="I17">
            <v>1353.06</v>
          </cell>
          <cell r="J17">
            <v>14.110000000000003</v>
          </cell>
          <cell r="K17">
            <v>7834.52</v>
          </cell>
          <cell r="L17">
            <v>1.6</v>
          </cell>
          <cell r="M17">
            <v>1.55</v>
          </cell>
          <cell r="N17">
            <v>16.55</v>
          </cell>
          <cell r="O17">
            <v>142.47000000000003</v>
          </cell>
        </row>
        <row r="18">
          <cell r="B18">
            <v>3129.06</v>
          </cell>
          <cell r="C18">
            <v>101.14</v>
          </cell>
          <cell r="D18">
            <v>49.879999999999995</v>
          </cell>
          <cell r="E18">
            <v>51.260000000000005</v>
          </cell>
          <cell r="F18">
            <v>131.04000000000002</v>
          </cell>
          <cell r="G18">
            <v>372.96000000000004</v>
          </cell>
          <cell r="H18">
            <v>650.7199999999999</v>
          </cell>
          <cell r="I18">
            <v>1381.9599999999998</v>
          </cell>
          <cell r="J18">
            <v>14.040000000000003</v>
          </cell>
          <cell r="K18">
            <v>7667.25</v>
          </cell>
          <cell r="L18">
            <v>1.6099999999999999</v>
          </cell>
          <cell r="M18">
            <v>1.62</v>
          </cell>
          <cell r="N18">
            <v>17.17</v>
          </cell>
          <cell r="O18">
            <v>156.00000000000003</v>
          </cell>
        </row>
        <row r="19">
          <cell r="B19">
            <v>2967.0499999999997</v>
          </cell>
          <cell r="C19">
            <v>95.7</v>
          </cell>
          <cell r="D19">
            <v>45.03</v>
          </cell>
          <cell r="E19">
            <v>50.669999999999995</v>
          </cell>
          <cell r="F19">
            <v>120.91</v>
          </cell>
          <cell r="G19">
            <v>361.15999999999997</v>
          </cell>
          <cell r="H19">
            <v>585.7800000000001</v>
          </cell>
          <cell r="I19">
            <v>1298.47</v>
          </cell>
          <cell r="J19">
            <v>12.69</v>
          </cell>
          <cell r="K19">
            <v>7501.78</v>
          </cell>
          <cell r="L19">
            <v>1.5700000000000003</v>
          </cell>
          <cell r="M19">
            <v>1.54</v>
          </cell>
          <cell r="N19">
            <v>17.09</v>
          </cell>
          <cell r="O19">
            <v>139.79</v>
          </cell>
        </row>
        <row r="20">
          <cell r="B20">
            <v>3035.85</v>
          </cell>
          <cell r="C20">
            <v>97.64</v>
          </cell>
          <cell r="D20">
            <v>45.660000000000004</v>
          </cell>
          <cell r="E20">
            <v>51.980000000000004</v>
          </cell>
          <cell r="F20">
            <v>127.19</v>
          </cell>
          <cell r="G20">
            <v>363.61</v>
          </cell>
          <cell r="H20">
            <v>613.1000000000001</v>
          </cell>
          <cell r="I20">
            <v>1327.03</v>
          </cell>
          <cell r="J20">
            <v>13.090000000000002</v>
          </cell>
          <cell r="K20">
            <v>8019.1900000000005</v>
          </cell>
          <cell r="L20">
            <v>1.54</v>
          </cell>
          <cell r="M20">
            <v>1.54</v>
          </cell>
          <cell r="N20">
            <v>17.439999999999998</v>
          </cell>
          <cell r="O20">
            <v>161.17999999999998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workbookViewId="0" topLeftCell="A1">
      <selection activeCell="C6" sqref="C6"/>
    </sheetView>
  </sheetViews>
  <sheetFormatPr defaultColWidth="9.00390625" defaultRowHeight="16.5"/>
  <cols>
    <col min="1" max="1" width="18.75390625" style="2" customWidth="1"/>
    <col min="2" max="2" width="8.50390625" style="2" customWidth="1"/>
    <col min="3" max="3" width="8.375" style="2" customWidth="1"/>
    <col min="4" max="4" width="8.50390625" style="2" customWidth="1"/>
    <col min="5" max="5" width="7.75390625" style="2" customWidth="1"/>
    <col min="6" max="6" width="8.00390625" style="2" customWidth="1"/>
    <col min="7" max="7" width="10.25390625" style="2" customWidth="1"/>
    <col min="8" max="8" width="7.75390625" style="2" customWidth="1"/>
    <col min="9" max="9" width="16.125" style="2" customWidth="1"/>
    <col min="10" max="10" width="8.75390625" style="2" customWidth="1"/>
    <col min="11" max="11" width="8.25390625" style="2" customWidth="1"/>
    <col min="12" max="12" width="8.625" style="2" customWidth="1"/>
    <col min="13" max="15" width="8.375" style="2" customWidth="1"/>
    <col min="16" max="16" width="10.25390625" style="2" customWidth="1"/>
    <col min="17" max="17" width="17.25390625" style="2" customWidth="1"/>
    <col min="18" max="16384" width="8.625" style="2" customWidth="1"/>
  </cols>
  <sheetData>
    <row r="1" spans="1:17" s="3" customFormat="1" ht="10.5" customHeight="1">
      <c r="A1" s="79" t="s">
        <v>44</v>
      </c>
      <c r="B1" s="80"/>
      <c r="C1" s="80"/>
      <c r="D1" s="80"/>
      <c r="O1" s="5" t="s">
        <v>0</v>
      </c>
      <c r="Q1" s="22" t="s">
        <v>45</v>
      </c>
    </row>
    <row r="2" spans="1:42" s="6" customFormat="1" ht="27" customHeight="1">
      <c r="A2" s="81" t="s">
        <v>38</v>
      </c>
      <c r="B2" s="82"/>
      <c r="C2" s="82"/>
      <c r="D2" s="82"/>
      <c r="E2" s="82"/>
      <c r="F2" s="82"/>
      <c r="G2" s="82"/>
      <c r="H2" s="82"/>
      <c r="I2" s="67"/>
      <c r="J2" s="83" t="s">
        <v>40</v>
      </c>
      <c r="K2" s="83"/>
      <c r="L2" s="83"/>
      <c r="M2" s="83"/>
      <c r="N2" s="83"/>
      <c r="O2" s="83"/>
      <c r="P2" s="83"/>
      <c r="Q2" s="8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3:42" s="6" customFormat="1" ht="18" customHeight="1">
      <c r="C3" s="7"/>
      <c r="I3" s="8"/>
      <c r="K3" s="17"/>
      <c r="P3" s="14"/>
      <c r="Q3" s="14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s="9" customFormat="1" ht="10.5" customHeight="1">
      <c r="A4" s="16"/>
      <c r="B4" s="15"/>
      <c r="D4" s="10"/>
      <c r="I4" s="10"/>
      <c r="J4" s="11"/>
      <c r="K4" s="13"/>
      <c r="L4" s="10"/>
      <c r="M4" s="10"/>
      <c r="N4" s="10"/>
      <c r="O4" s="4"/>
      <c r="Q4" s="7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17" s="27" customFormat="1" ht="26.25" customHeight="1">
      <c r="A5" s="84" t="s">
        <v>39</v>
      </c>
      <c r="B5" s="68" t="s">
        <v>1</v>
      </c>
      <c r="C5" s="77" t="s">
        <v>22</v>
      </c>
      <c r="D5" s="77"/>
      <c r="E5" s="78"/>
      <c r="F5" s="69" t="s">
        <v>23</v>
      </c>
      <c r="G5" s="69" t="s">
        <v>2</v>
      </c>
      <c r="H5" s="70" t="s">
        <v>3</v>
      </c>
      <c r="I5" s="25"/>
      <c r="J5" s="26" t="s">
        <v>4</v>
      </c>
      <c r="K5" s="24" t="s">
        <v>5</v>
      </c>
      <c r="L5" s="70" t="s">
        <v>6</v>
      </c>
      <c r="M5" s="70" t="s">
        <v>7</v>
      </c>
      <c r="N5" s="70" t="s">
        <v>8</v>
      </c>
      <c r="O5" s="70" t="s">
        <v>9</v>
      </c>
      <c r="P5" s="72" t="s">
        <v>10</v>
      </c>
      <c r="Q5" s="87" t="s">
        <v>41</v>
      </c>
    </row>
    <row r="6" spans="1:17" s="27" customFormat="1" ht="18.75" customHeight="1">
      <c r="A6" s="85"/>
      <c r="B6" s="28" t="s">
        <v>11</v>
      </c>
      <c r="C6" s="29" t="s">
        <v>24</v>
      </c>
      <c r="D6" s="29" t="s">
        <v>25</v>
      </c>
      <c r="E6" s="29" t="s">
        <v>26</v>
      </c>
      <c r="F6" s="30" t="s">
        <v>12</v>
      </c>
      <c r="G6" s="30" t="s">
        <v>13</v>
      </c>
      <c r="H6" s="30" t="s">
        <v>14</v>
      </c>
      <c r="I6" s="25"/>
      <c r="J6" s="31" t="s">
        <v>15</v>
      </c>
      <c r="K6" s="30" t="s">
        <v>16</v>
      </c>
      <c r="L6" s="32" t="s">
        <v>17</v>
      </c>
      <c r="M6" s="30" t="s">
        <v>18</v>
      </c>
      <c r="N6" s="30" t="s">
        <v>19</v>
      </c>
      <c r="O6" s="30" t="s">
        <v>20</v>
      </c>
      <c r="P6" s="33" t="s">
        <v>21</v>
      </c>
      <c r="Q6" s="88"/>
    </row>
    <row r="7" spans="1:17" s="40" customFormat="1" ht="19.5" customHeight="1">
      <c r="A7" s="86"/>
      <c r="B7" s="34"/>
      <c r="C7" s="35" t="s">
        <v>27</v>
      </c>
      <c r="D7" s="35" t="s">
        <v>28</v>
      </c>
      <c r="E7" s="35" t="s">
        <v>29</v>
      </c>
      <c r="F7" s="35"/>
      <c r="G7" s="35"/>
      <c r="H7" s="35"/>
      <c r="I7" s="36"/>
      <c r="J7" s="37"/>
      <c r="K7" s="35"/>
      <c r="L7" s="38"/>
      <c r="M7" s="38"/>
      <c r="N7" s="38"/>
      <c r="O7" s="38"/>
      <c r="P7" s="39"/>
      <c r="Q7" s="89"/>
    </row>
    <row r="8" spans="1:18" s="43" customFormat="1" ht="10.5" customHeight="1">
      <c r="A8" s="41"/>
      <c r="B8" s="19" t="s">
        <v>30</v>
      </c>
      <c r="C8" s="19" t="s">
        <v>31</v>
      </c>
      <c r="D8" s="19" t="s">
        <v>31</v>
      </c>
      <c r="E8" s="19" t="s">
        <v>31</v>
      </c>
      <c r="F8" s="19" t="s">
        <v>31</v>
      </c>
      <c r="G8" s="19" t="s">
        <v>31</v>
      </c>
      <c r="H8" s="19" t="s">
        <v>43</v>
      </c>
      <c r="I8" s="42"/>
      <c r="J8" s="19" t="s">
        <v>43</v>
      </c>
      <c r="K8" s="19" t="s">
        <v>43</v>
      </c>
      <c r="L8" s="19" t="s">
        <v>32</v>
      </c>
      <c r="M8" s="19" t="s">
        <v>43</v>
      </c>
      <c r="N8" s="19" t="s">
        <v>43</v>
      </c>
      <c r="O8" s="19" t="s">
        <v>43</v>
      </c>
      <c r="P8" s="20" t="s">
        <v>43</v>
      </c>
      <c r="Q8" s="46"/>
      <c r="R8" s="42"/>
    </row>
    <row r="9" spans="1:18" s="47" customFormat="1" ht="10.5" customHeight="1">
      <c r="A9" s="44"/>
      <c r="B9" s="18" t="s">
        <v>33</v>
      </c>
      <c r="C9" s="18" t="s">
        <v>34</v>
      </c>
      <c r="D9" s="18" t="s">
        <v>34</v>
      </c>
      <c r="E9" s="18" t="s">
        <v>34</v>
      </c>
      <c r="F9" s="18" t="s">
        <v>34</v>
      </c>
      <c r="G9" s="18" t="s">
        <v>34</v>
      </c>
      <c r="H9" s="18" t="s">
        <v>42</v>
      </c>
      <c r="I9" s="45"/>
      <c r="J9" s="18" t="s">
        <v>42</v>
      </c>
      <c r="K9" s="18" t="s">
        <v>42</v>
      </c>
      <c r="L9" s="18" t="s">
        <v>35</v>
      </c>
      <c r="M9" s="18" t="s">
        <v>42</v>
      </c>
      <c r="N9" s="18" t="s">
        <v>42</v>
      </c>
      <c r="O9" s="18" t="s">
        <v>42</v>
      </c>
      <c r="P9" s="21" t="s">
        <v>42</v>
      </c>
      <c r="Q9" s="46"/>
      <c r="R9" s="45"/>
    </row>
    <row r="10" spans="1:18" s="1" customFormat="1" ht="7.5" customHeight="1">
      <c r="A10" s="48"/>
      <c r="B10" s="49"/>
      <c r="C10" s="50"/>
      <c r="D10" s="51"/>
      <c r="E10" s="50"/>
      <c r="F10" s="50"/>
      <c r="G10" s="50"/>
      <c r="H10" s="50"/>
      <c r="I10" s="52"/>
      <c r="J10" s="50"/>
      <c r="K10" s="51"/>
      <c r="L10" s="48"/>
      <c r="M10" s="48"/>
      <c r="N10" s="48"/>
      <c r="O10" s="48"/>
      <c r="P10" s="53"/>
      <c r="Q10" s="74"/>
      <c r="R10" s="52"/>
    </row>
    <row r="11" spans="1:17" s="58" customFormat="1" ht="28.5" customHeight="1">
      <c r="A11" s="23" t="str">
        <f>"民國  "&amp;A12-1&amp;"    年"</f>
        <v>民國  74    年</v>
      </c>
      <c r="B11" s="54">
        <f>'[1]nutr'!B6</f>
        <v>2614.3199999999997</v>
      </c>
      <c r="C11" s="55">
        <f>'[1]nutr'!C6</f>
        <v>80.89</v>
      </c>
      <c r="D11" s="55">
        <f>'[1]nutr'!D6</f>
        <v>43.790000000000006</v>
      </c>
      <c r="E11" s="55">
        <f>'[1]nutr'!E6</f>
        <v>37.099999999999994</v>
      </c>
      <c r="F11" s="55">
        <f>'[1]nutr'!F6</f>
        <v>83.43</v>
      </c>
      <c r="G11" s="55">
        <f>'[1]nutr'!G6</f>
        <v>375.90999999999997</v>
      </c>
      <c r="H11" s="55">
        <f>'[1]nutr'!H6</f>
        <v>458.96</v>
      </c>
      <c r="I11" s="56"/>
      <c r="J11" s="55">
        <f>'[1]nutr'!I6</f>
        <v>1211.17</v>
      </c>
      <c r="K11" s="55">
        <f>'[1]nutr'!J6</f>
        <v>11.22</v>
      </c>
      <c r="L11" s="55">
        <f>'[1]nutr'!K6</f>
        <v>7325.049999999999</v>
      </c>
      <c r="M11" s="55">
        <f>'[1]nutr'!L6</f>
        <v>1.4600000000000002</v>
      </c>
      <c r="N11" s="55">
        <f>'[1]nutr'!M6</f>
        <v>1.17</v>
      </c>
      <c r="O11" s="55">
        <f>'[1]nutr'!N6</f>
        <v>15.62</v>
      </c>
      <c r="P11" s="57">
        <f>'[1]nutr'!O6</f>
        <v>132.84</v>
      </c>
      <c r="Q11" s="73">
        <f>A12+1910</f>
        <v>1985</v>
      </c>
    </row>
    <row r="12" spans="1:17" s="58" customFormat="1" ht="28.5" customHeight="1">
      <c r="A12" s="59">
        <f>A13-1</f>
        <v>75</v>
      </c>
      <c r="B12" s="54">
        <f>'[1]nutr'!B7</f>
        <v>2723.9600000000005</v>
      </c>
      <c r="C12" s="55">
        <f>'[1]nutr'!C7</f>
        <v>83.85000000000001</v>
      </c>
      <c r="D12" s="55">
        <f>'[1]nutr'!D7</f>
        <v>46.089999999999996</v>
      </c>
      <c r="E12" s="55">
        <f>'[1]nutr'!E7</f>
        <v>37.76</v>
      </c>
      <c r="F12" s="55">
        <f>'[1]nutr'!F7</f>
        <v>92.01</v>
      </c>
      <c r="G12" s="55">
        <f>'[1]nutr'!G7</f>
        <v>381.49999999999994</v>
      </c>
      <c r="H12" s="55">
        <f>'[1]nutr'!H7</f>
        <v>486.03</v>
      </c>
      <c r="I12" s="56"/>
      <c r="J12" s="55">
        <f>'[1]nutr'!I7</f>
        <v>1188.1399999999999</v>
      </c>
      <c r="K12" s="55">
        <f>'[1]nutr'!J7</f>
        <v>11.68</v>
      </c>
      <c r="L12" s="55">
        <f>'[1]nutr'!K7</f>
        <v>6636.92</v>
      </c>
      <c r="M12" s="55">
        <f>'[1]nutr'!L7</f>
        <v>1.4100000000000001</v>
      </c>
      <c r="N12" s="55">
        <f>'[1]nutr'!M7</f>
        <v>1.21</v>
      </c>
      <c r="O12" s="55">
        <f>'[1]nutr'!N7</f>
        <v>14.729999999999999</v>
      </c>
      <c r="P12" s="57">
        <f>'[1]nutr'!O7</f>
        <v>127.39000000000001</v>
      </c>
      <c r="Q12" s="73">
        <f aca="true" t="shared" si="0" ref="Q12:Q25">A12+1911</f>
        <v>1986</v>
      </c>
    </row>
    <row r="13" spans="1:17" s="58" customFormat="1" ht="28.5" customHeight="1">
      <c r="A13" s="59">
        <f>A14-1</f>
        <v>76</v>
      </c>
      <c r="B13" s="54">
        <f>'[1]nutr'!B8</f>
        <v>2807.6400000000003</v>
      </c>
      <c r="C13" s="55">
        <f>'[1]nutr'!C8</f>
        <v>88.92999999999999</v>
      </c>
      <c r="D13" s="55">
        <f>'[1]nutr'!D8</f>
        <v>47.940000000000005</v>
      </c>
      <c r="E13" s="55">
        <f>'[1]nutr'!E8</f>
        <v>40.99</v>
      </c>
      <c r="F13" s="55">
        <f>'[1]nutr'!F8</f>
        <v>96.69</v>
      </c>
      <c r="G13" s="55">
        <f>'[1]nutr'!G8</f>
        <v>385.99999999999994</v>
      </c>
      <c r="H13" s="55">
        <f>'[1]nutr'!H8</f>
        <v>502.74000000000007</v>
      </c>
      <c r="I13" s="56"/>
      <c r="J13" s="55">
        <f>'[1]nutr'!I8</f>
        <v>1242.62</v>
      </c>
      <c r="K13" s="55">
        <f>'[1]nutr'!J8</f>
        <v>12.290000000000001</v>
      </c>
      <c r="L13" s="55">
        <f>'[1]nutr'!K8</f>
        <v>7410.880000000001</v>
      </c>
      <c r="M13" s="55">
        <f>'[1]nutr'!L8</f>
        <v>1.51</v>
      </c>
      <c r="N13" s="55">
        <f>'[1]nutr'!M8</f>
        <v>1.25</v>
      </c>
      <c r="O13" s="55">
        <f>'[1]nutr'!N8</f>
        <v>15.62</v>
      </c>
      <c r="P13" s="57">
        <f>'[1]nutr'!O8</f>
        <v>140.47000000000003</v>
      </c>
      <c r="Q13" s="73">
        <f t="shared" si="0"/>
        <v>1987</v>
      </c>
    </row>
    <row r="14" spans="1:17" s="58" customFormat="1" ht="28.5" customHeight="1">
      <c r="A14" s="59">
        <f>A15-1</f>
        <v>77</v>
      </c>
      <c r="B14" s="54">
        <f>'[1]nutr'!B9</f>
        <v>2819.46</v>
      </c>
      <c r="C14" s="55">
        <f>'[1]nutr'!C9</f>
        <v>87.93</v>
      </c>
      <c r="D14" s="55">
        <f>'[1]nutr'!D9</f>
        <v>47.82000000000001</v>
      </c>
      <c r="E14" s="55">
        <f>'[1]nutr'!E9</f>
        <v>40.11</v>
      </c>
      <c r="F14" s="55">
        <f>'[1]nutr'!F9</f>
        <v>98.19999999999999</v>
      </c>
      <c r="G14" s="55">
        <f>'[1]nutr'!G9</f>
        <v>387.11999999999995</v>
      </c>
      <c r="H14" s="55">
        <f>'[1]nutr'!H9</f>
        <v>514.64</v>
      </c>
      <c r="I14" s="56"/>
      <c r="J14" s="55">
        <f>'[1]nutr'!I9</f>
        <v>1219.0700000000004</v>
      </c>
      <c r="K14" s="55">
        <f>'[1]nutr'!J9</f>
        <v>12.31</v>
      </c>
      <c r="L14" s="55">
        <f>'[1]nutr'!K9</f>
        <v>7005.16</v>
      </c>
      <c r="M14" s="55">
        <f>'[1]nutr'!L9</f>
        <v>1.4700000000000002</v>
      </c>
      <c r="N14" s="55">
        <f>'[1]nutr'!M9</f>
        <v>1.26</v>
      </c>
      <c r="O14" s="55">
        <f>'[1]nutr'!N9</f>
        <v>15.09</v>
      </c>
      <c r="P14" s="57">
        <f>'[1]nutr'!O9</f>
        <v>142.22</v>
      </c>
      <c r="Q14" s="73">
        <f t="shared" si="0"/>
        <v>1988</v>
      </c>
    </row>
    <row r="15" spans="1:17" s="58" customFormat="1" ht="28.5" customHeight="1">
      <c r="A15" s="59">
        <f>A17-1</f>
        <v>78</v>
      </c>
      <c r="B15" s="54">
        <f>'[1]nutr'!B10</f>
        <v>2875.08</v>
      </c>
      <c r="C15" s="55">
        <f>'[1]nutr'!C10</f>
        <v>89.76</v>
      </c>
      <c r="D15" s="55">
        <f>'[1]nutr'!D10</f>
        <v>46.62</v>
      </c>
      <c r="E15" s="55">
        <f>'[1]nutr'!E10</f>
        <v>43.13999999999999</v>
      </c>
      <c r="F15" s="55">
        <f>'[1]nutr'!F10</f>
        <v>105.43</v>
      </c>
      <c r="G15" s="55">
        <f>'[1]nutr'!G10</f>
        <v>382.07000000000005</v>
      </c>
      <c r="H15" s="55">
        <f>'[1]nutr'!H10</f>
        <v>536.7</v>
      </c>
      <c r="I15" s="56"/>
      <c r="J15" s="55">
        <f>'[1]nutr'!I10</f>
        <v>1229.3799999999997</v>
      </c>
      <c r="K15" s="55">
        <f>'[1]nutr'!J10</f>
        <v>12.290000000000001</v>
      </c>
      <c r="L15" s="55">
        <f>'[1]nutr'!K10</f>
        <v>6724.13</v>
      </c>
      <c r="M15" s="55">
        <f>'[1]nutr'!L10</f>
        <v>1.4600000000000002</v>
      </c>
      <c r="N15" s="55">
        <f>'[1]nutr'!M10</f>
        <v>1.2999999999999998</v>
      </c>
      <c r="O15" s="55">
        <f>'[1]nutr'!N10</f>
        <v>15.31</v>
      </c>
      <c r="P15" s="57">
        <f>'[1]nutr'!O10</f>
        <v>137.85</v>
      </c>
      <c r="Q15" s="73">
        <f t="shared" si="0"/>
        <v>1989</v>
      </c>
    </row>
    <row r="16" spans="1:17" s="58" customFormat="1" ht="22.5" customHeight="1">
      <c r="A16" s="59"/>
      <c r="B16" s="54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  <c r="O16" s="55"/>
      <c r="P16" s="57"/>
      <c r="Q16" s="73"/>
    </row>
    <row r="17" spans="1:17" s="58" customFormat="1" ht="28.5" customHeight="1">
      <c r="A17" s="59">
        <f>A18-1</f>
        <v>79</v>
      </c>
      <c r="B17" s="54">
        <f>'[1]nutr'!B11</f>
        <v>2907.85</v>
      </c>
      <c r="C17" s="55">
        <f>'[1]nutr'!C11</f>
        <v>92.37000000000002</v>
      </c>
      <c r="D17" s="55">
        <f>'[1]nutr'!D11</f>
        <v>47.86000000000001</v>
      </c>
      <c r="E17" s="55">
        <f>'[1]nutr'!E11</f>
        <v>44.51</v>
      </c>
      <c r="F17" s="55">
        <f>'[1]nutr'!F11</f>
        <v>109.34</v>
      </c>
      <c r="G17" s="55">
        <f>'[1]nutr'!G11</f>
        <v>378.33999999999986</v>
      </c>
      <c r="H17" s="55">
        <f>'[1]nutr'!H11</f>
        <v>555.99</v>
      </c>
      <c r="I17" s="56"/>
      <c r="J17" s="55">
        <f>'[1]nutr'!I11</f>
        <v>1263.1900000000003</v>
      </c>
      <c r="K17" s="55">
        <f>'[1]nutr'!J11</f>
        <v>12.780000000000001</v>
      </c>
      <c r="L17" s="55">
        <f>'[1]nutr'!K11</f>
        <v>6492.349999999999</v>
      </c>
      <c r="M17" s="55">
        <f>'[1]nutr'!L11</f>
        <v>1.52</v>
      </c>
      <c r="N17" s="55">
        <f>'[1]nutr'!M11</f>
        <v>1.31</v>
      </c>
      <c r="O17" s="55">
        <f>'[1]nutr'!N11</f>
        <v>15.809999999999999</v>
      </c>
      <c r="P17" s="57">
        <f>'[1]nutr'!O11</f>
        <v>131.66</v>
      </c>
      <c r="Q17" s="73">
        <f t="shared" si="0"/>
        <v>1990</v>
      </c>
    </row>
    <row r="18" spans="1:17" s="58" customFormat="1" ht="28.5" customHeight="1">
      <c r="A18" s="59">
        <f>A19-1</f>
        <v>80</v>
      </c>
      <c r="B18" s="54">
        <f>'[1]nutr'!B12</f>
        <v>2926.4</v>
      </c>
      <c r="C18" s="55">
        <f>'[1]nutr'!C12</f>
        <v>91.45</v>
      </c>
      <c r="D18" s="55">
        <f>'[1]nutr'!D12</f>
        <v>47.730000000000004</v>
      </c>
      <c r="E18" s="55">
        <f>'[1]nutr'!E12</f>
        <v>43.72</v>
      </c>
      <c r="F18" s="55">
        <f>'[1]nutr'!F12</f>
        <v>114.07</v>
      </c>
      <c r="G18" s="55">
        <f>'[1]nutr'!G12</f>
        <v>373.8</v>
      </c>
      <c r="H18" s="55">
        <f>'[1]nutr'!H12</f>
        <v>577.48</v>
      </c>
      <c r="I18" s="56"/>
      <c r="J18" s="55">
        <f>'[1]nutr'!I12</f>
        <v>1255.4899999999998</v>
      </c>
      <c r="K18" s="55">
        <f>'[1]nutr'!J12</f>
        <v>12.589999999999998</v>
      </c>
      <c r="L18" s="55">
        <f>'[1]nutr'!K12</f>
        <v>6992.24</v>
      </c>
      <c r="M18" s="55">
        <f>'[1]nutr'!L12</f>
        <v>1.51</v>
      </c>
      <c r="N18" s="55">
        <f>'[1]nutr'!M12</f>
        <v>1.42</v>
      </c>
      <c r="O18" s="55">
        <f>'[1]nutr'!N12</f>
        <v>14.9</v>
      </c>
      <c r="P18" s="57">
        <f>'[1]nutr'!O12</f>
        <v>137.73</v>
      </c>
      <c r="Q18" s="73">
        <f t="shared" si="0"/>
        <v>1991</v>
      </c>
    </row>
    <row r="19" spans="1:17" s="58" customFormat="1" ht="28.5" customHeight="1">
      <c r="A19" s="59">
        <f>A20-1</f>
        <v>81</v>
      </c>
      <c r="B19" s="54">
        <f>'[1]nutr'!B13</f>
        <v>2945.9499999999994</v>
      </c>
      <c r="C19" s="55">
        <f>'[1]nutr'!C13</f>
        <v>93.64000000000001</v>
      </c>
      <c r="D19" s="55">
        <f>'[1]nutr'!D13</f>
        <v>47.50000000000001</v>
      </c>
      <c r="E19" s="55">
        <f>'[1]nutr'!E13</f>
        <v>46.14</v>
      </c>
      <c r="F19" s="55">
        <f>'[1]nutr'!F13</f>
        <v>114.95000000000002</v>
      </c>
      <c r="G19" s="55">
        <f>'[1]nutr'!G13</f>
        <v>373.22999999999996</v>
      </c>
      <c r="H19" s="55">
        <f>'[1]nutr'!H13</f>
        <v>591.2099999999999</v>
      </c>
      <c r="I19" s="56"/>
      <c r="J19" s="55">
        <f>'[1]nutr'!I13</f>
        <v>1290.39</v>
      </c>
      <c r="K19" s="55">
        <f>'[1]nutr'!J13</f>
        <v>13.17</v>
      </c>
      <c r="L19" s="55">
        <f>'[1]nutr'!K13</f>
        <v>6900.48</v>
      </c>
      <c r="M19" s="55">
        <f>'[1]nutr'!L13</f>
        <v>1.54</v>
      </c>
      <c r="N19" s="55">
        <f>'[1]nutr'!M13</f>
        <v>1.42</v>
      </c>
      <c r="O19" s="55">
        <f>'[1]nutr'!N13</f>
        <v>16.029999999999998</v>
      </c>
      <c r="P19" s="57">
        <f>'[1]nutr'!O13</f>
        <v>132.18</v>
      </c>
      <c r="Q19" s="73">
        <f t="shared" si="0"/>
        <v>1992</v>
      </c>
    </row>
    <row r="20" spans="1:17" s="58" customFormat="1" ht="28.5" customHeight="1">
      <c r="A20" s="59">
        <f>A21-1</f>
        <v>82</v>
      </c>
      <c r="B20" s="54">
        <f>'[1]nutr'!B14</f>
        <v>3002.04</v>
      </c>
      <c r="C20" s="55">
        <f>'[1]nutr'!C14</f>
        <v>96.89</v>
      </c>
      <c r="D20" s="55">
        <f>'[1]nutr'!D14</f>
        <v>47.88</v>
      </c>
      <c r="E20" s="55">
        <f>'[1]nutr'!E14</f>
        <v>49.01</v>
      </c>
      <c r="F20" s="55">
        <f>'[1]nutr'!F14</f>
        <v>120.41</v>
      </c>
      <c r="G20" s="55">
        <f>'[1]nutr'!G14</f>
        <v>372.49999999999994</v>
      </c>
      <c r="H20" s="55">
        <f>'[1]nutr'!H14</f>
        <v>605.3100000000001</v>
      </c>
      <c r="I20" s="56"/>
      <c r="J20" s="55">
        <f>'[1]nutr'!I14</f>
        <v>1328.8</v>
      </c>
      <c r="K20" s="55">
        <f>'[1]nutr'!J14</f>
        <v>13.46</v>
      </c>
      <c r="L20" s="55">
        <f>'[1]nutr'!K14</f>
        <v>7145.389999999999</v>
      </c>
      <c r="M20" s="55">
        <f>'[1]nutr'!L14</f>
        <v>1.6</v>
      </c>
      <c r="N20" s="55">
        <f>'[1]nutr'!M14</f>
        <v>1.48</v>
      </c>
      <c r="O20" s="55">
        <f>'[1]nutr'!N14</f>
        <v>16.9</v>
      </c>
      <c r="P20" s="57">
        <f>'[1]nutr'!O14</f>
        <v>140.82999999999998</v>
      </c>
      <c r="Q20" s="73">
        <f t="shared" si="0"/>
        <v>1993</v>
      </c>
    </row>
    <row r="21" spans="1:17" s="58" customFormat="1" ht="28.5" customHeight="1">
      <c r="A21" s="59">
        <f>A23-1</f>
        <v>83</v>
      </c>
      <c r="B21" s="54">
        <f>'[1]nutr'!B15</f>
        <v>3056.0499999999997</v>
      </c>
      <c r="C21" s="55">
        <f>'[1]nutr'!C15</f>
        <v>96.06</v>
      </c>
      <c r="D21" s="55">
        <f>'[1]nutr'!D15</f>
        <v>49.01</v>
      </c>
      <c r="E21" s="55">
        <f>'[1]nutr'!E15</f>
        <v>47.05</v>
      </c>
      <c r="F21" s="55">
        <f>'[1]nutr'!F15</f>
        <v>124.72999999999999</v>
      </c>
      <c r="G21" s="55">
        <f>'[1]nutr'!G15</f>
        <v>375.21999999999997</v>
      </c>
      <c r="H21" s="55">
        <f>'[1]nutr'!H15</f>
        <v>623.12</v>
      </c>
      <c r="I21" s="56"/>
      <c r="J21" s="55">
        <f>'[1]nutr'!I15</f>
        <v>1322.1299999999999</v>
      </c>
      <c r="K21" s="55">
        <f>'[1]nutr'!J15</f>
        <v>13.589999999999998</v>
      </c>
      <c r="L21" s="55">
        <f>'[1]nutr'!K15</f>
        <v>7168.09</v>
      </c>
      <c r="M21" s="55">
        <f>'[1]nutr'!L15</f>
        <v>1.6</v>
      </c>
      <c r="N21" s="55">
        <f>'[1]nutr'!M15</f>
        <v>1.52</v>
      </c>
      <c r="O21" s="55">
        <f>'[1]nutr'!N15</f>
        <v>16.05</v>
      </c>
      <c r="P21" s="57">
        <f>'[1]nutr'!O15</f>
        <v>132.90999999999997</v>
      </c>
      <c r="Q21" s="73">
        <f t="shared" si="0"/>
        <v>1994</v>
      </c>
    </row>
    <row r="22" spans="1:17" s="58" customFormat="1" ht="23.25" customHeight="1">
      <c r="A22" s="59"/>
      <c r="B22" s="54"/>
      <c r="C22" s="55"/>
      <c r="D22" s="55"/>
      <c r="E22" s="55"/>
      <c r="F22" s="55"/>
      <c r="G22" s="55"/>
      <c r="H22" s="55"/>
      <c r="I22" s="56"/>
      <c r="J22" s="55"/>
      <c r="K22" s="55"/>
      <c r="L22" s="55"/>
      <c r="M22" s="55"/>
      <c r="N22" s="55"/>
      <c r="O22" s="55"/>
      <c r="P22" s="57"/>
      <c r="Q22" s="73"/>
    </row>
    <row r="23" spans="1:17" s="58" customFormat="1" ht="28.5" customHeight="1">
      <c r="A23" s="59">
        <f>A24-1</f>
        <v>84</v>
      </c>
      <c r="B23" s="54">
        <f>'[1]nutr'!B16</f>
        <v>3053.99</v>
      </c>
      <c r="C23" s="55">
        <f>'[1]nutr'!C16</f>
        <v>97.72</v>
      </c>
      <c r="D23" s="55">
        <f>'[1]nutr'!D16</f>
        <v>50.21</v>
      </c>
      <c r="E23" s="55">
        <f>'[1]nutr'!E16</f>
        <v>47.510000000000005</v>
      </c>
      <c r="F23" s="55">
        <f>'[1]nutr'!F16</f>
        <v>125.94</v>
      </c>
      <c r="G23" s="55">
        <f>'[1]nutr'!G16</f>
        <v>369.45000000000005</v>
      </c>
      <c r="H23" s="55">
        <f>'[1]nutr'!H16</f>
        <v>642.17</v>
      </c>
      <c r="I23" s="56"/>
      <c r="J23" s="55">
        <f>'[1]nutr'!I16</f>
        <v>1336.7600000000002</v>
      </c>
      <c r="K23" s="55">
        <f>'[1]nutr'!J16</f>
        <v>13.9</v>
      </c>
      <c r="L23" s="55">
        <f>'[1]nutr'!K16</f>
        <v>7437.070000000001</v>
      </c>
      <c r="M23" s="55">
        <f>'[1]nutr'!L16</f>
        <v>1.62</v>
      </c>
      <c r="N23" s="55">
        <f>'[1]nutr'!M16</f>
        <v>1.54</v>
      </c>
      <c r="O23" s="55">
        <f>'[1]nutr'!N16</f>
        <v>15.9</v>
      </c>
      <c r="P23" s="57">
        <f>'[1]nutr'!O16</f>
        <v>140.78</v>
      </c>
      <c r="Q23" s="73">
        <f t="shared" si="0"/>
        <v>1995</v>
      </c>
    </row>
    <row r="24" spans="1:17" s="58" customFormat="1" ht="28.5" customHeight="1">
      <c r="A24" s="59">
        <f>A25-1</f>
        <v>85</v>
      </c>
      <c r="B24" s="54">
        <f>'[1]nutr'!B17</f>
        <v>3051.249999999999</v>
      </c>
      <c r="C24" s="55">
        <f>'[1]nutr'!C17</f>
        <v>97.85000000000001</v>
      </c>
      <c r="D24" s="55">
        <f>'[1]nutr'!D17</f>
        <v>49.51</v>
      </c>
      <c r="E24" s="55">
        <f>'[1]nutr'!E17</f>
        <v>48.339999999999996</v>
      </c>
      <c r="F24" s="55">
        <f>'[1]nutr'!F17</f>
        <v>126.76999999999998</v>
      </c>
      <c r="G24" s="55">
        <f>'[1]nutr'!G17</f>
        <v>367.43999999999994</v>
      </c>
      <c r="H24" s="55">
        <f>'[1]nutr'!H17</f>
        <v>640.03</v>
      </c>
      <c r="I24" s="56"/>
      <c r="J24" s="55">
        <f>'[1]nutr'!I17</f>
        <v>1353.06</v>
      </c>
      <c r="K24" s="55">
        <f>'[1]nutr'!J17</f>
        <v>14.110000000000003</v>
      </c>
      <c r="L24" s="55">
        <f>'[1]nutr'!K17</f>
        <v>7834.52</v>
      </c>
      <c r="M24" s="55">
        <f>'[1]nutr'!L17</f>
        <v>1.6</v>
      </c>
      <c r="N24" s="55">
        <f>'[1]nutr'!M17</f>
        <v>1.55</v>
      </c>
      <c r="O24" s="55">
        <f>'[1]nutr'!N17</f>
        <v>16.55</v>
      </c>
      <c r="P24" s="57">
        <f>'[1]nutr'!O17</f>
        <v>142.47000000000003</v>
      </c>
      <c r="Q24" s="73">
        <f t="shared" si="0"/>
        <v>1996</v>
      </c>
    </row>
    <row r="25" spans="1:17" s="58" customFormat="1" ht="28.5" customHeight="1">
      <c r="A25" s="59">
        <f>A27-2</f>
        <v>86</v>
      </c>
      <c r="B25" s="54">
        <f>'[1]nutr'!B18</f>
        <v>3129.06</v>
      </c>
      <c r="C25" s="55">
        <f>'[1]nutr'!C18</f>
        <v>101.14</v>
      </c>
      <c r="D25" s="55">
        <f>'[1]nutr'!D18</f>
        <v>49.879999999999995</v>
      </c>
      <c r="E25" s="55">
        <f>'[1]nutr'!E18</f>
        <v>51.260000000000005</v>
      </c>
      <c r="F25" s="55">
        <f>'[1]nutr'!F18</f>
        <v>131.04000000000002</v>
      </c>
      <c r="G25" s="55">
        <f>'[1]nutr'!G18</f>
        <v>372.96000000000004</v>
      </c>
      <c r="H25" s="55">
        <f>'[1]nutr'!H18</f>
        <v>650.7199999999999</v>
      </c>
      <c r="I25" s="56"/>
      <c r="J25" s="55">
        <f>'[1]nutr'!I18</f>
        <v>1381.9599999999998</v>
      </c>
      <c r="K25" s="55">
        <f>'[1]nutr'!J18</f>
        <v>14.040000000000003</v>
      </c>
      <c r="L25" s="55">
        <f>'[1]nutr'!K18</f>
        <v>7667.25</v>
      </c>
      <c r="M25" s="55">
        <f>'[1]nutr'!L18</f>
        <v>1.6099999999999999</v>
      </c>
      <c r="N25" s="55">
        <f>'[1]nutr'!M18</f>
        <v>1.62</v>
      </c>
      <c r="O25" s="55">
        <f>'[1]nutr'!N18</f>
        <v>17.17</v>
      </c>
      <c r="P25" s="57">
        <f>'[1]nutr'!O18</f>
        <v>156.00000000000003</v>
      </c>
      <c r="Q25" s="73">
        <f t="shared" si="0"/>
        <v>1997</v>
      </c>
    </row>
    <row r="26" spans="1:17" s="58" customFormat="1" ht="28.5" customHeight="1">
      <c r="A26" s="76" t="s">
        <v>46</v>
      </c>
      <c r="B26" s="54">
        <f>'[1]nutr'!B19</f>
        <v>2967.0499999999997</v>
      </c>
      <c r="C26" s="55">
        <f>'[1]nutr'!C19</f>
        <v>95.7</v>
      </c>
      <c r="D26" s="55">
        <f>'[1]nutr'!D19</f>
        <v>45.03</v>
      </c>
      <c r="E26" s="55">
        <f>'[1]nutr'!E19</f>
        <v>50.669999999999995</v>
      </c>
      <c r="F26" s="55">
        <f>'[1]nutr'!F19</f>
        <v>120.91</v>
      </c>
      <c r="G26" s="55">
        <f>'[1]nutr'!G19</f>
        <v>361.15999999999997</v>
      </c>
      <c r="H26" s="55">
        <f>'[1]nutr'!H19</f>
        <v>585.7800000000001</v>
      </c>
      <c r="I26" s="56"/>
      <c r="J26" s="55">
        <f>'[1]nutr'!I19</f>
        <v>1298.47</v>
      </c>
      <c r="K26" s="55">
        <f>'[1]nutr'!J19</f>
        <v>12.69</v>
      </c>
      <c r="L26" s="55">
        <f>'[1]nutr'!K19</f>
        <v>7501.78</v>
      </c>
      <c r="M26" s="55">
        <f>'[1]nutr'!L19</f>
        <v>1.5700000000000003</v>
      </c>
      <c r="N26" s="55">
        <f>'[1]nutr'!M19</f>
        <v>1.54</v>
      </c>
      <c r="O26" s="55">
        <f>'[1]nutr'!N19</f>
        <v>17.09</v>
      </c>
      <c r="P26" s="57">
        <f>'[1]nutr'!O19</f>
        <v>139.79</v>
      </c>
      <c r="Q26" s="73">
        <f>A27+1910</f>
        <v>1998</v>
      </c>
    </row>
    <row r="27" spans="1:17" s="58" customFormat="1" ht="28.5" customHeight="1">
      <c r="A27" s="60">
        <v>88</v>
      </c>
      <c r="B27" s="54">
        <f>'[1]nutr'!B20</f>
        <v>3035.85</v>
      </c>
      <c r="C27" s="55">
        <f>'[1]nutr'!C20</f>
        <v>97.64</v>
      </c>
      <c r="D27" s="55">
        <f>'[1]nutr'!D20</f>
        <v>45.660000000000004</v>
      </c>
      <c r="E27" s="55">
        <f>'[1]nutr'!E20</f>
        <v>51.980000000000004</v>
      </c>
      <c r="F27" s="55">
        <f>'[1]nutr'!F20</f>
        <v>127.19</v>
      </c>
      <c r="G27" s="55">
        <f>'[1]nutr'!G20</f>
        <v>363.61</v>
      </c>
      <c r="H27" s="55">
        <f>'[1]nutr'!H20</f>
        <v>613.1000000000001</v>
      </c>
      <c r="I27" s="56"/>
      <c r="J27" s="55">
        <f>'[1]nutr'!I20</f>
        <v>1327.03</v>
      </c>
      <c r="K27" s="55">
        <f>'[1]nutr'!J20</f>
        <v>13.090000000000002</v>
      </c>
      <c r="L27" s="55">
        <f>'[1]nutr'!K20</f>
        <v>8019.1900000000005</v>
      </c>
      <c r="M27" s="55">
        <f>'[1]nutr'!L20</f>
        <v>1.54</v>
      </c>
      <c r="N27" s="55">
        <f>'[1]nutr'!M20</f>
        <v>1.54</v>
      </c>
      <c r="O27" s="55">
        <f>'[1]nutr'!N20</f>
        <v>17.439999999999998</v>
      </c>
      <c r="P27" s="57">
        <f>'[1]nutr'!O20</f>
        <v>161.17999999999998</v>
      </c>
      <c r="Q27" s="73">
        <f>A27+1911</f>
        <v>1999</v>
      </c>
    </row>
    <row r="28" spans="1:17" s="58" customFormat="1" ht="6" customHeight="1">
      <c r="A28" s="61"/>
      <c r="B28" s="62"/>
      <c r="C28" s="63"/>
      <c r="D28" s="63"/>
      <c r="E28" s="63"/>
      <c r="F28" s="63"/>
      <c r="G28" s="63"/>
      <c r="H28" s="63"/>
      <c r="I28" s="64"/>
      <c r="J28" s="63"/>
      <c r="K28" s="63"/>
      <c r="L28" s="65"/>
      <c r="M28" s="65"/>
      <c r="N28" s="65"/>
      <c r="O28" s="65"/>
      <c r="P28" s="66"/>
      <c r="Q28" s="75"/>
    </row>
    <row r="29" spans="1:10" s="58" customFormat="1" ht="22.5" customHeight="1">
      <c r="A29" s="40" t="s">
        <v>36</v>
      </c>
      <c r="J29" s="40" t="s">
        <v>37</v>
      </c>
    </row>
    <row r="30" s="1" customFormat="1" ht="9.75" customHeight="1"/>
    <row r="31" s="1" customFormat="1" ht="9.75" customHeight="1"/>
    <row r="32" s="1" customFormat="1" ht="9" customHeight="1"/>
    <row r="33" s="1" customFormat="1" ht="6" customHeight="1"/>
  </sheetData>
  <mergeCells count="6">
    <mergeCell ref="C5:E5"/>
    <mergeCell ref="A1:D1"/>
    <mergeCell ref="A2:H2"/>
    <mergeCell ref="J2:Q2"/>
    <mergeCell ref="A5:A7"/>
    <mergeCell ref="Q5:Q7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家禽傳染病</dc:title>
  <dc:subject>Poultry Infectious Disease</dc:subject>
  <dc:creator>CMS</dc:creator>
  <cp:keywords>30</cp:keywords>
  <dc:description/>
  <cp:lastModifiedBy>wendin</cp:lastModifiedBy>
  <cp:lastPrinted>2001-06-06T07:09:07Z</cp:lastPrinted>
  <dcterms:created xsi:type="dcterms:W3CDTF">1998-04-21T06:07:02Z</dcterms:created>
  <dcterms:modified xsi:type="dcterms:W3CDTF">2001-07-11T10:40:01Z</dcterms:modified>
  <cp:category/>
  <cp:version/>
  <cp:contentType/>
  <cp:contentStatus/>
</cp:coreProperties>
</file>