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055" activeTab="0"/>
  </bookViews>
  <sheets>
    <sheet name="1.  台閩地區農民健康保險與津貼" sheetId="1" r:id="rId1"/>
  </sheets>
  <definedNames/>
  <calcPr fullCalcOnLoad="1"/>
</workbook>
</file>

<file path=xl/sharedStrings.xml><?xml version="1.0" encoding="utf-8"?>
<sst xmlns="http://schemas.openxmlformats.org/spreadsheetml/2006/main" count="144" uniqueCount="107">
  <si>
    <t>-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</si>
  <si>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</si>
  <si>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</si>
  <si>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</si>
  <si>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</si>
  <si>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</si>
  <si>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>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貼</t>
    </r>
  </si>
  <si>
    <t>Cases</t>
  </si>
  <si>
    <t>Total</t>
  </si>
  <si>
    <t>投保人數</t>
  </si>
  <si>
    <t>投保單位</t>
  </si>
  <si>
    <t>Insured  Units</t>
  </si>
  <si>
    <t>Insured  Persons</t>
  </si>
  <si>
    <t>Persons</t>
  </si>
  <si>
    <t>N.T.$ 1,000</t>
  </si>
  <si>
    <t>家</t>
  </si>
  <si>
    <t xml:space="preserve">   </t>
  </si>
  <si>
    <t>計</t>
  </si>
  <si>
    <t>生育給付</t>
  </si>
  <si>
    <t>喪葬津貼</t>
  </si>
  <si>
    <t>Maternity</t>
  </si>
  <si>
    <t>Funeral  Grants</t>
  </si>
  <si>
    <t>Amount</t>
  </si>
  <si>
    <t>人</t>
  </si>
  <si>
    <t>件</t>
  </si>
  <si>
    <t>千元</t>
  </si>
  <si>
    <t>Number</t>
  </si>
  <si>
    <r>
      <t>人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數</t>
    </r>
  </si>
  <si>
    <r>
      <t>金</t>
    </r>
    <r>
      <rPr>
        <sz val="7.5"/>
        <rFont val="Times New Roman"/>
        <family val="1"/>
      </rPr>
      <t xml:space="preserve">   </t>
    </r>
    <r>
      <rPr>
        <sz val="7.5"/>
        <rFont val="標楷體"/>
        <family val="4"/>
      </rPr>
      <t>額</t>
    </r>
  </si>
  <si>
    <r>
      <t>件</t>
    </r>
    <r>
      <rPr>
        <sz val="7.5"/>
        <rFont val="Times New Roman"/>
        <family val="1"/>
      </rPr>
      <t xml:space="preserve">   </t>
    </r>
    <r>
      <rPr>
        <sz val="7.5"/>
        <rFont val="標楷體"/>
        <family val="4"/>
      </rPr>
      <t>數</t>
    </r>
  </si>
  <si>
    <t>臺        北        市</t>
  </si>
  <si>
    <t>高        雄        市</t>
  </si>
  <si>
    <t>臺   灣   省   合   計</t>
  </si>
  <si>
    <t>金     馬     地     區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</si>
  <si>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行政院勞工保險局。</t>
    </r>
  </si>
  <si>
    <r>
      <t xml:space="preserve">          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健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康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險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現</t>
    </r>
    <r>
      <rPr>
        <sz val="8"/>
        <rFont val="Times New Roman"/>
        <family val="1"/>
      </rPr>
      <t xml:space="preserve">            </t>
    </r>
  </si>
  <si>
    <t xml:space="preserve">           Insurance  </t>
  </si>
  <si>
    <r>
      <t xml:space="preserve">1.  </t>
    </r>
    <r>
      <rPr>
        <sz val="14"/>
        <rFont val="標楷體"/>
        <family val="4"/>
      </rPr>
      <t>台閩地區農民健康保險與津貼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</si>
  <si>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底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</si>
  <si>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 xml:space="preserve"> End of Year, District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</si>
  <si>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</si>
  <si>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</si>
  <si>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</si>
  <si>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</si>
  <si>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</si>
  <si>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</si>
  <si>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</si>
  <si>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</si>
  <si>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</si>
  <si>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</si>
  <si>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</si>
  <si>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</si>
  <si>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</si>
  <si>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</si>
  <si>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</si>
  <si>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</si>
  <si>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</si>
  <si>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</si>
  <si>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</si>
  <si>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</si>
  <si>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</si>
  <si>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Kima  Area</t>
  </si>
  <si>
    <t xml:space="preserve"> Taipei Municipality</t>
  </si>
  <si>
    <t xml:space="preserve"> Kaohsiung Municipality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</si>
  <si>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</si>
  <si>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</si>
  <si>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</si>
  <si>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</si>
  <si>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</si>
  <si>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</si>
  <si>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</si>
  <si>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</si>
  <si>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</si>
  <si>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</si>
  <si>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</si>
  <si>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</si>
  <si>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</si>
  <si>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</si>
  <si>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</si>
  <si>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</si>
  <si>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t xml:space="preserve"> Taiwan Province</t>
  </si>
  <si>
    <t>Old-age  Farmer Allowance</t>
  </si>
  <si>
    <t xml:space="preserve">                                              Cash Benefit Payment of Farmer Health 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</si>
  <si>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</si>
  <si>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</si>
  <si>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</si>
  <si>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</si>
  <si>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</si>
  <si>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</si>
  <si>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</si>
  <si>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</si>
  <si>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</si>
  <si>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</si>
  <si>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r>
      <t>民國</t>
    </r>
    <r>
      <rPr>
        <sz val="8"/>
        <rFont val="Times New Roman"/>
        <family val="1"/>
      </rPr>
      <t xml:space="preserve">               80               </t>
    </r>
    <r>
      <rPr>
        <sz val="8"/>
        <rFont val="標楷體"/>
        <family val="4"/>
      </rPr>
      <t>年</t>
    </r>
  </si>
  <si>
    <r>
      <t xml:space="preserve">  </t>
    </r>
    <r>
      <rPr>
        <sz val="7"/>
        <rFont val="Times New Roman"/>
        <family val="1"/>
      </rPr>
      <t xml:space="preserve"> 406     89</t>
    </r>
    <r>
      <rPr>
        <sz val="8"/>
        <rFont val="標楷體"/>
        <family val="4"/>
      </rPr>
      <t>年農業統計年報</t>
    </r>
  </si>
  <si>
    <t xml:space="preserve">AG. STATISTICS YEARBOOK 2000       407   </t>
  </si>
  <si>
    <t>殘廢</t>
  </si>
  <si>
    <t>Dis-</t>
  </si>
  <si>
    <t>給付</t>
  </si>
  <si>
    <t>ability</t>
  </si>
  <si>
    <r>
      <t xml:space="preserve">                </t>
    </r>
    <r>
      <rPr>
        <sz val="8"/>
        <rFont val="標楷體"/>
        <family val="4"/>
      </rPr>
      <t>金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付</t>
    </r>
  </si>
  <si>
    <t xml:space="preserve">   Source :  Bureau  of  Labor  Insurance , Executive  Yuan.</t>
  </si>
  <si>
    <t>1.  Taiwan-Fukien Area Farmer Health Insurance and Allowance</t>
  </si>
  <si>
    <t>case</t>
  </si>
  <si>
    <t>person</t>
  </si>
  <si>
    <t>person</t>
  </si>
  <si>
    <t>case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</si>
</sst>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</numFmts>
  <fonts count="2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華康楷書體W5"/>
      <family val="3"/>
    </font>
    <font>
      <sz val="8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7.5"/>
      <name val="標楷體"/>
      <family val="4"/>
    </font>
    <font>
      <sz val="6"/>
      <name val="標楷體"/>
      <family val="4"/>
    </font>
    <font>
      <sz val="7.5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right"/>
    </xf>
    <xf numFmtId="0" fontId="6" fillId="0" borderId="0" xfId="0" applyFont="1" applyAlignment="1" applyProtection="1" quotePrefix="1">
      <alignment/>
      <protection locked="0"/>
    </xf>
    <xf numFmtId="0" fontId="6" fillId="0" borderId="0" xfId="18" applyFont="1">
      <alignment/>
      <protection/>
    </xf>
    <xf numFmtId="0" fontId="1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18" applyFont="1">
      <alignment/>
      <protection/>
    </xf>
    <xf numFmtId="0" fontId="12" fillId="0" borderId="0" xfId="18" applyFont="1" applyAlignment="1">
      <alignment horizontal="centerContinuous"/>
      <protection/>
    </xf>
    <xf numFmtId="0" fontId="16" fillId="0" borderId="0" xfId="0" applyFont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6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3" fillId="0" borderId="11" xfId="0" applyFont="1" applyBorder="1" applyAlignment="1">
      <alignment horizontal="right"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1" xfId="0" applyFont="1" applyBorder="1" applyAlignment="1">
      <alignment horizontal="right"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80" fontId="6" fillId="0" borderId="0" xfId="0" applyNumberFormat="1" applyFont="1" applyAlignment="1" applyProtection="1">
      <alignment horizontal="right"/>
      <protection locked="0"/>
    </xf>
    <xf numFmtId="180" fontId="6" fillId="0" borderId="0" xfId="0" applyNumberFormat="1" applyFont="1" applyBorder="1" applyAlignment="1" applyProtection="1">
      <alignment horizontal="right"/>
      <protection locked="0"/>
    </xf>
    <xf numFmtId="180" fontId="6" fillId="0" borderId="1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1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15" fillId="0" borderId="14" xfId="0" applyFont="1" applyBorder="1" applyAlignment="1">
      <alignment/>
    </xf>
    <xf numFmtId="0" fontId="1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15" applyFont="1">
      <alignment/>
      <protection/>
    </xf>
    <xf numFmtId="0" fontId="6" fillId="0" borderId="0" xfId="18" applyFont="1" applyBorder="1">
      <alignment/>
      <protection/>
    </xf>
    <xf numFmtId="0" fontId="15" fillId="0" borderId="0" xfId="0" applyFont="1" applyAlignment="1">
      <alignment/>
    </xf>
    <xf numFmtId="180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0" fontId="14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quotePrefix="1">
      <alignment horizontal="left" indent="1"/>
    </xf>
    <xf numFmtId="0" fontId="6" fillId="0" borderId="0" xfId="0" applyFont="1" applyAlignment="1">
      <alignment horizontal="left" indent="1"/>
    </xf>
    <xf numFmtId="0" fontId="8" fillId="0" borderId="1" xfId="19" applyFont="1" applyBorder="1" applyAlignment="1">
      <alignment horizontal="center" vertical="center"/>
      <protection/>
    </xf>
    <xf numFmtId="0" fontId="8" fillId="0" borderId="1" xfId="19" applyFont="1" applyBorder="1" applyAlignment="1">
      <alignment horizontal="left" vertical="center" indent="1"/>
      <protection/>
    </xf>
    <xf numFmtId="0" fontId="6" fillId="0" borderId="11" xfId="19" applyFont="1" applyBorder="1" applyAlignment="1" applyProtection="1">
      <alignment horizontal="left" vertical="center" indent="1"/>
      <protection locked="0"/>
    </xf>
    <xf numFmtId="0" fontId="6" fillId="0" borderId="11" xfId="19" applyFont="1" applyBorder="1" applyAlignment="1" applyProtection="1">
      <alignment horizontal="left" vertical="center" indent="2"/>
      <protection locked="0"/>
    </xf>
    <xf numFmtId="0" fontId="6" fillId="0" borderId="0" xfId="16" applyFont="1" applyAlignment="1" quotePrefix="1">
      <alignment horizontal="left" indent="1"/>
      <protection/>
    </xf>
    <xf numFmtId="0" fontId="20" fillId="0" borderId="0" xfId="16" applyFont="1" applyAlignment="1" quotePrefix="1">
      <alignment horizontal="left" indent="1"/>
      <protection/>
    </xf>
    <xf numFmtId="0" fontId="6" fillId="0" borderId="11" xfId="16" applyFont="1" applyBorder="1" applyAlignment="1" quotePrefix="1">
      <alignment horizontal="left" indent="1"/>
      <protection/>
    </xf>
    <xf numFmtId="0" fontId="8" fillId="0" borderId="1" xfId="17" applyFont="1" applyBorder="1" applyAlignment="1">
      <alignment horizontal="left"/>
      <protection/>
    </xf>
    <xf numFmtId="0" fontId="6" fillId="0" borderId="1" xfId="16" applyFont="1" applyBorder="1" applyAlignment="1" quotePrefix="1">
      <alignment horizontal="center"/>
      <protection/>
    </xf>
    <xf numFmtId="0" fontId="6" fillId="0" borderId="1" xfId="16" applyFont="1" applyBorder="1" applyAlignment="1" applyProtection="1" quotePrefix="1">
      <alignment horizontal="center"/>
      <protection locked="0"/>
    </xf>
    <xf numFmtId="0" fontId="20" fillId="0" borderId="1" xfId="16" applyFont="1" applyBorder="1" applyAlignment="1" quotePrefix="1">
      <alignment horizontal="center"/>
      <protection/>
    </xf>
    <xf numFmtId="0" fontId="8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0" xfId="18" applyFont="1" applyAlignment="1">
      <alignment horizontal="center" vertical="top"/>
      <protection/>
    </xf>
    <xf numFmtId="180" fontId="6" fillId="0" borderId="0" xfId="0" applyNumberFormat="1" applyFont="1" applyAlignment="1">
      <alignment/>
    </xf>
    <xf numFmtId="0" fontId="20" fillId="0" borderId="11" xfId="16" applyFont="1" applyBorder="1" applyAlignment="1" quotePrefix="1">
      <alignment horizontal="left" indent="1"/>
      <protection/>
    </xf>
    <xf numFmtId="0" fontId="20" fillId="0" borderId="0" xfId="0" applyFont="1" applyBorder="1" applyAlignment="1" quotePrefix="1">
      <alignment/>
    </xf>
    <xf numFmtId="180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7" xfId="18" applyFont="1" applyBorder="1">
      <alignment/>
      <protection/>
    </xf>
    <xf numFmtId="0" fontId="6" fillId="0" borderId="7" xfId="0" applyFont="1" applyBorder="1" applyAlignment="1">
      <alignment horizontal="center" vertical="center"/>
    </xf>
    <xf numFmtId="0" fontId="12" fillId="0" borderId="0" xfId="18" applyFont="1" applyAlignment="1">
      <alignment horizontal="center" vertical="top"/>
      <protection/>
    </xf>
    <xf numFmtId="0" fontId="6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21" xfId="0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</cellXfs>
  <cellStyles count="13">
    <cellStyle name="Normal" xfId="0"/>
    <cellStyle name="一般_26e" xfId="15"/>
    <cellStyle name="一般_26G" xfId="16"/>
    <cellStyle name="一般_26J" xfId="17"/>
    <cellStyle name="一般_273" xfId="18"/>
    <cellStyle name="一般_27H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workbookViewId="0" topLeftCell="A1">
      <selection activeCell="A2" sqref="A2"/>
    </sheetView>
  </sheetViews>
  <sheetFormatPr defaultColWidth="9.00390625" defaultRowHeight="16.5"/>
  <cols>
    <col min="1" max="1" width="19.375" style="68" customWidth="1"/>
    <col min="2" max="2" width="11.25390625" style="68" hidden="1" customWidth="1"/>
    <col min="3" max="8" width="9.625" style="68" customWidth="1"/>
    <col min="9" max="9" width="16.25390625" style="68" customWidth="1"/>
    <col min="10" max="14" width="11.375" style="68" customWidth="1"/>
    <col min="15" max="15" width="18.875" style="68" customWidth="1"/>
    <col min="16" max="16384" width="8.75390625" style="68" customWidth="1"/>
  </cols>
  <sheetData>
    <row r="1" spans="1:15" s="13" customFormat="1" ht="10.5" customHeight="1">
      <c r="A1" s="70" t="s">
        <v>94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71" t="s">
        <v>95</v>
      </c>
    </row>
    <row r="2" spans="3:16" s="14" customFormat="1" ht="27" customHeight="1">
      <c r="C2" s="15"/>
      <c r="D2" s="16" t="s">
        <v>37</v>
      </c>
      <c r="E2" s="16"/>
      <c r="F2" s="16"/>
      <c r="G2" s="15"/>
      <c r="H2" s="15"/>
      <c r="I2" s="15"/>
      <c r="J2" s="99" t="s">
        <v>102</v>
      </c>
      <c r="K2" s="99"/>
      <c r="L2" s="99"/>
      <c r="M2" s="99"/>
      <c r="N2" s="99"/>
      <c r="O2" s="99"/>
      <c r="P2" s="87"/>
    </row>
    <row r="3" s="17" customFormat="1" ht="18" customHeight="1">
      <c r="D3" s="17" t="s">
        <v>16</v>
      </c>
    </row>
    <row r="4" spans="1:15" s="20" customFormat="1" ht="10.5" customHeight="1">
      <c r="A4" s="18"/>
      <c r="B4" s="18"/>
      <c r="C4" s="18"/>
      <c r="D4" s="18"/>
      <c r="E4" s="18"/>
      <c r="F4" s="18"/>
      <c r="G4" s="18"/>
      <c r="H4" s="19"/>
      <c r="I4" s="19"/>
      <c r="J4" s="18"/>
      <c r="K4" s="18"/>
      <c r="L4" s="18"/>
      <c r="M4" s="18"/>
      <c r="N4" s="18"/>
      <c r="O4" s="18"/>
    </row>
    <row r="5" spans="1:15" s="13" customFormat="1" ht="8.25" customHeight="1">
      <c r="A5" s="21"/>
      <c r="B5" s="22"/>
      <c r="C5" s="23"/>
      <c r="D5" s="98" t="s">
        <v>35</v>
      </c>
      <c r="E5" s="98"/>
      <c r="F5" s="98"/>
      <c r="G5" s="98"/>
      <c r="H5" s="98"/>
      <c r="I5" s="24"/>
      <c r="J5" s="100" t="s">
        <v>100</v>
      </c>
      <c r="K5" s="101"/>
      <c r="L5" s="102"/>
      <c r="M5" s="105" t="s">
        <v>6</v>
      </c>
      <c r="N5" s="106"/>
      <c r="O5" s="25"/>
    </row>
    <row r="6" spans="1:15" s="13" customFormat="1" ht="9.75" customHeight="1">
      <c r="A6" s="21"/>
      <c r="B6" s="26"/>
      <c r="D6" s="115" t="s">
        <v>82</v>
      </c>
      <c r="E6" s="115"/>
      <c r="F6" s="115"/>
      <c r="G6" s="115"/>
      <c r="H6" s="94"/>
      <c r="I6" s="25"/>
      <c r="J6" s="115" t="s">
        <v>36</v>
      </c>
      <c r="K6" s="115"/>
      <c r="L6" s="27"/>
      <c r="M6" s="8" t="s">
        <v>81</v>
      </c>
      <c r="N6" s="28"/>
      <c r="O6" s="25"/>
    </row>
    <row r="7" spans="1:15" s="13" customFormat="1" ht="9.75" customHeight="1">
      <c r="A7" s="116" t="s">
        <v>38</v>
      </c>
      <c r="B7" s="103" t="s">
        <v>10</v>
      </c>
      <c r="C7" s="103" t="s">
        <v>9</v>
      </c>
      <c r="D7" s="107" t="s">
        <v>17</v>
      </c>
      <c r="E7" s="108"/>
      <c r="F7" s="109" t="s">
        <v>18</v>
      </c>
      <c r="G7" s="108"/>
      <c r="H7" s="85" t="s">
        <v>96</v>
      </c>
      <c r="I7" s="93"/>
      <c r="J7" s="95" t="s">
        <v>98</v>
      </c>
      <c r="K7" s="109" t="s">
        <v>19</v>
      </c>
      <c r="L7" s="108"/>
      <c r="M7" s="6" t="s">
        <v>27</v>
      </c>
      <c r="N7" s="2" t="s">
        <v>28</v>
      </c>
      <c r="O7" s="112" t="s">
        <v>39</v>
      </c>
    </row>
    <row r="8" spans="1:15" s="34" customFormat="1" ht="9" customHeight="1">
      <c r="A8" s="117"/>
      <c r="B8" s="104"/>
      <c r="C8" s="104"/>
      <c r="D8" s="110" t="s">
        <v>8</v>
      </c>
      <c r="E8" s="111"/>
      <c r="F8" s="110" t="s">
        <v>20</v>
      </c>
      <c r="G8" s="111"/>
      <c r="H8" s="86" t="s">
        <v>97</v>
      </c>
      <c r="I8" s="93"/>
      <c r="J8" s="96" t="s">
        <v>99</v>
      </c>
      <c r="K8" s="110" t="s">
        <v>21</v>
      </c>
      <c r="L8" s="111"/>
      <c r="M8" s="32"/>
      <c r="N8" s="33"/>
      <c r="O8" s="114"/>
    </row>
    <row r="9" spans="1:15" s="34" customFormat="1" ht="8.25" customHeight="1">
      <c r="A9" s="30"/>
      <c r="B9" s="112" t="s">
        <v>11</v>
      </c>
      <c r="C9" s="113" t="s">
        <v>12</v>
      </c>
      <c r="D9" s="3" t="s">
        <v>29</v>
      </c>
      <c r="E9" s="3" t="s">
        <v>28</v>
      </c>
      <c r="F9" s="3" t="s">
        <v>29</v>
      </c>
      <c r="G9" s="3" t="s">
        <v>28</v>
      </c>
      <c r="H9" s="3" t="s">
        <v>29</v>
      </c>
      <c r="I9" s="31"/>
      <c r="J9" s="3" t="s">
        <v>28</v>
      </c>
      <c r="K9" s="3" t="s">
        <v>29</v>
      </c>
      <c r="L9" s="3" t="s">
        <v>28</v>
      </c>
      <c r="M9" s="35"/>
      <c r="N9" s="36"/>
      <c r="O9" s="29"/>
    </row>
    <row r="10" spans="1:15" s="34" customFormat="1" ht="8.25" customHeight="1">
      <c r="A10" s="30"/>
      <c r="B10" s="112"/>
      <c r="C10" s="113"/>
      <c r="D10" s="7" t="s">
        <v>7</v>
      </c>
      <c r="E10" s="7" t="s">
        <v>22</v>
      </c>
      <c r="F10" s="7" t="s">
        <v>7</v>
      </c>
      <c r="G10" s="7" t="s">
        <v>22</v>
      </c>
      <c r="H10" s="7" t="s">
        <v>7</v>
      </c>
      <c r="I10" s="31"/>
      <c r="J10" s="7" t="s">
        <v>22</v>
      </c>
      <c r="K10" s="7" t="s">
        <v>7</v>
      </c>
      <c r="L10" s="7" t="s">
        <v>22</v>
      </c>
      <c r="M10" s="35" t="s">
        <v>13</v>
      </c>
      <c r="N10" s="7" t="s">
        <v>22</v>
      </c>
      <c r="O10" s="29"/>
    </row>
    <row r="11" spans="1:15" s="13" customFormat="1" ht="1.5" customHeight="1">
      <c r="A11" s="37"/>
      <c r="B11" s="38"/>
      <c r="C11" s="39"/>
      <c r="D11" s="40"/>
      <c r="E11" s="40"/>
      <c r="F11" s="40"/>
      <c r="G11" s="40"/>
      <c r="H11" s="39"/>
      <c r="I11" s="24"/>
      <c r="J11" s="40"/>
      <c r="K11" s="40"/>
      <c r="L11" s="40"/>
      <c r="M11" s="40"/>
      <c r="N11" s="41"/>
      <c r="O11" s="42"/>
    </row>
    <row r="12" spans="1:15" s="45" customFormat="1" ht="7.5" customHeight="1">
      <c r="A12" s="43"/>
      <c r="B12" s="5" t="s">
        <v>15</v>
      </c>
      <c r="C12" s="4" t="s">
        <v>23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9"/>
      <c r="J12" s="4" t="s">
        <v>25</v>
      </c>
      <c r="K12" s="4" t="s">
        <v>24</v>
      </c>
      <c r="L12" s="4" t="s">
        <v>25</v>
      </c>
      <c r="M12" s="4" t="s">
        <v>23</v>
      </c>
      <c r="N12" s="4" t="s">
        <v>25</v>
      </c>
      <c r="O12" s="44"/>
    </row>
    <row r="13" spans="1:15" s="45" customFormat="1" ht="7.5" customHeight="1">
      <c r="A13" s="43"/>
      <c r="B13" s="9" t="s">
        <v>26</v>
      </c>
      <c r="C13" s="46" t="s">
        <v>105</v>
      </c>
      <c r="D13" s="46" t="s">
        <v>106</v>
      </c>
      <c r="E13" s="47" t="s">
        <v>14</v>
      </c>
      <c r="F13" s="46" t="s">
        <v>106</v>
      </c>
      <c r="G13" s="47" t="s">
        <v>14</v>
      </c>
      <c r="H13" s="46" t="s">
        <v>106</v>
      </c>
      <c r="I13" s="9"/>
      <c r="J13" s="47" t="s">
        <v>14</v>
      </c>
      <c r="K13" s="46" t="s">
        <v>103</v>
      </c>
      <c r="L13" s="47" t="s">
        <v>14</v>
      </c>
      <c r="M13" s="46" t="s">
        <v>104</v>
      </c>
      <c r="N13" s="47" t="s">
        <v>14</v>
      </c>
      <c r="O13" s="48"/>
    </row>
    <row r="14" spans="1:15" s="54" customFormat="1" ht="3" customHeight="1">
      <c r="A14" s="49"/>
      <c r="B14" s="50"/>
      <c r="C14" s="51"/>
      <c r="D14" s="51"/>
      <c r="E14" s="51"/>
      <c r="F14" s="51"/>
      <c r="G14" s="52"/>
      <c r="H14" s="52"/>
      <c r="I14" s="51"/>
      <c r="J14" s="52"/>
      <c r="K14" s="52"/>
      <c r="L14" s="52"/>
      <c r="M14" s="52"/>
      <c r="N14" s="51"/>
      <c r="O14" s="53"/>
    </row>
    <row r="15" spans="1:15" s="13" customFormat="1" ht="9.75" customHeight="1" hidden="1">
      <c r="A15" s="1" t="e">
        <f>"民  國    "&amp;A16-1&amp;"        年"</f>
        <v>#VALUE!</v>
      </c>
      <c r="B15" s="55">
        <v>289</v>
      </c>
      <c r="C15" s="56">
        <v>1571296</v>
      </c>
      <c r="D15" s="56" t="e">
        <f>F15+#REF!+K15</f>
        <v>#REF!</v>
      </c>
      <c r="E15" s="56">
        <f aca="true" t="shared" si="0" ref="E15:E20">G15+J15+L15</f>
        <v>4380486.8</v>
      </c>
      <c r="F15" s="56">
        <v>7218</v>
      </c>
      <c r="G15" s="56">
        <v>146119.2</v>
      </c>
      <c r="H15" s="56">
        <v>808</v>
      </c>
      <c r="I15" s="57"/>
      <c r="J15" s="56">
        <v>64832.6</v>
      </c>
      <c r="K15" s="56">
        <v>27282</v>
      </c>
      <c r="L15" s="56">
        <v>4169535</v>
      </c>
      <c r="M15" s="69" t="s">
        <v>0</v>
      </c>
      <c r="N15" s="69" t="s">
        <v>0</v>
      </c>
      <c r="O15" s="72" t="e">
        <f>"        "&amp;A16+1910</f>
        <v>#VALUE!</v>
      </c>
    </row>
    <row r="16" spans="1:15" s="13" customFormat="1" ht="9.75" customHeight="1">
      <c r="A16" s="81" t="s">
        <v>93</v>
      </c>
      <c r="B16" s="55">
        <v>289</v>
      </c>
      <c r="C16" s="56">
        <v>1653676</v>
      </c>
      <c r="D16" s="56">
        <f>F16+H16+K16</f>
        <v>45675</v>
      </c>
      <c r="E16" s="56">
        <f t="shared" si="0"/>
        <v>4956876</v>
      </c>
      <c r="F16" s="56">
        <v>15073</v>
      </c>
      <c r="G16" s="56">
        <v>307076.4</v>
      </c>
      <c r="H16" s="56">
        <v>1121</v>
      </c>
      <c r="I16" s="56"/>
      <c r="J16" s="56">
        <v>85044.6</v>
      </c>
      <c r="K16" s="56">
        <v>29481</v>
      </c>
      <c r="L16" s="56">
        <v>4564755</v>
      </c>
      <c r="M16" s="69" t="s">
        <v>0</v>
      </c>
      <c r="N16" s="69" t="s">
        <v>0</v>
      </c>
      <c r="O16" s="80" t="s">
        <v>83</v>
      </c>
    </row>
    <row r="17" spans="1:15" s="13" customFormat="1" ht="9.75" customHeight="1">
      <c r="A17" s="82">
        <v>81</v>
      </c>
      <c r="B17" s="55">
        <v>289</v>
      </c>
      <c r="C17" s="56">
        <v>1695167</v>
      </c>
      <c r="D17" s="56">
        <f aca="true" t="shared" si="1" ref="D17:D59">F17+H17+K17</f>
        <v>48893</v>
      </c>
      <c r="E17" s="56">
        <f t="shared" si="0"/>
        <v>5106710.8</v>
      </c>
      <c r="F17" s="56">
        <v>16994</v>
      </c>
      <c r="G17" s="56">
        <v>344209.2</v>
      </c>
      <c r="H17" s="56">
        <v>1408</v>
      </c>
      <c r="I17" s="56"/>
      <c r="J17" s="56">
        <v>97270.6</v>
      </c>
      <c r="K17" s="56">
        <v>30491</v>
      </c>
      <c r="L17" s="56">
        <v>4665231</v>
      </c>
      <c r="M17" s="69" t="s">
        <v>0</v>
      </c>
      <c r="N17" s="69" t="s">
        <v>0</v>
      </c>
      <c r="O17" s="80" t="s">
        <v>84</v>
      </c>
    </row>
    <row r="18" spans="1:15" s="13" customFormat="1" ht="9.75" customHeight="1">
      <c r="A18" s="82">
        <v>82</v>
      </c>
      <c r="B18" s="55">
        <v>288</v>
      </c>
      <c r="C18" s="56">
        <v>1708488</v>
      </c>
      <c r="D18" s="56">
        <f t="shared" si="1"/>
        <v>51785</v>
      </c>
      <c r="E18" s="56">
        <f t="shared" si="0"/>
        <v>5290562</v>
      </c>
      <c r="F18" s="56">
        <v>18952</v>
      </c>
      <c r="G18" s="56">
        <v>382367.4</v>
      </c>
      <c r="H18" s="56">
        <v>1400</v>
      </c>
      <c r="I18" s="56"/>
      <c r="J18" s="56">
        <v>98375.6</v>
      </c>
      <c r="K18" s="56">
        <v>31433</v>
      </c>
      <c r="L18" s="56">
        <v>4809819</v>
      </c>
      <c r="M18" s="69" t="s">
        <v>0</v>
      </c>
      <c r="N18" s="69" t="s">
        <v>0</v>
      </c>
      <c r="O18" s="80" t="s">
        <v>85</v>
      </c>
    </row>
    <row r="19" spans="1:15" s="13" customFormat="1" ht="9.75" customHeight="1">
      <c r="A19" s="82">
        <v>83</v>
      </c>
      <c r="B19" s="59">
        <v>288</v>
      </c>
      <c r="C19" s="56">
        <v>1737740</v>
      </c>
      <c r="D19" s="56">
        <f t="shared" si="1"/>
        <v>54087</v>
      </c>
      <c r="E19" s="56">
        <f t="shared" si="0"/>
        <v>5440809.2</v>
      </c>
      <c r="F19" s="56">
        <v>20395</v>
      </c>
      <c r="G19" s="56">
        <v>409040.4</v>
      </c>
      <c r="H19" s="56">
        <v>1560</v>
      </c>
      <c r="I19" s="56"/>
      <c r="J19" s="56">
        <v>115572.8</v>
      </c>
      <c r="K19" s="56">
        <v>32132</v>
      </c>
      <c r="L19" s="56">
        <v>4916196</v>
      </c>
      <c r="M19" s="69" t="s">
        <v>0</v>
      </c>
      <c r="N19" s="69" t="s">
        <v>0</v>
      </c>
      <c r="O19" s="80" t="s">
        <v>86</v>
      </c>
    </row>
    <row r="20" spans="1:15" s="13" customFormat="1" ht="9.75" customHeight="1">
      <c r="A20" s="82">
        <v>84</v>
      </c>
      <c r="B20" s="59">
        <v>288</v>
      </c>
      <c r="C20" s="56">
        <v>1800187</v>
      </c>
      <c r="D20" s="56">
        <f t="shared" si="1"/>
        <v>50029</v>
      </c>
      <c r="E20" s="56">
        <f t="shared" si="0"/>
        <v>5611876.8</v>
      </c>
      <c r="F20" s="56">
        <v>14153</v>
      </c>
      <c r="G20" s="56">
        <v>200787</v>
      </c>
      <c r="H20" s="56">
        <v>2151</v>
      </c>
      <c r="I20" s="56"/>
      <c r="J20" s="56">
        <v>251164.8</v>
      </c>
      <c r="K20" s="56">
        <v>33725</v>
      </c>
      <c r="L20" s="56">
        <v>5159925</v>
      </c>
      <c r="M20" s="56">
        <v>315192</v>
      </c>
      <c r="N20" s="57">
        <v>5627721</v>
      </c>
      <c r="O20" s="80" t="s">
        <v>87</v>
      </c>
    </row>
    <row r="21" spans="1:15" s="13" customFormat="1" ht="9.75" customHeight="1">
      <c r="A21" s="82"/>
      <c r="B21" s="59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80"/>
    </row>
    <row r="22" spans="1:15" s="13" customFormat="1" ht="9.75" customHeight="1">
      <c r="A22" s="82">
        <v>85</v>
      </c>
      <c r="B22" s="59">
        <v>288</v>
      </c>
      <c r="C22" s="56">
        <v>1812293</v>
      </c>
      <c r="D22" s="56">
        <f t="shared" si="1"/>
        <v>51033</v>
      </c>
      <c r="E22" s="56">
        <f>G22+J22+L22</f>
        <v>6061219.8</v>
      </c>
      <c r="F22" s="56">
        <v>12726</v>
      </c>
      <c r="G22" s="56">
        <v>129978.6</v>
      </c>
      <c r="H22" s="56">
        <v>3160</v>
      </c>
      <c r="I22" s="56"/>
      <c r="J22" s="56">
        <v>553768.2</v>
      </c>
      <c r="K22" s="56">
        <v>35147</v>
      </c>
      <c r="L22" s="56">
        <v>5377473</v>
      </c>
      <c r="M22" s="56">
        <v>366059</v>
      </c>
      <c r="N22" s="57">
        <v>12426828</v>
      </c>
      <c r="O22" s="80" t="s">
        <v>88</v>
      </c>
    </row>
    <row r="23" spans="1:15" s="13" customFormat="1" ht="9.75" customHeight="1">
      <c r="A23" s="82">
        <v>86</v>
      </c>
      <c r="B23" s="59">
        <v>289</v>
      </c>
      <c r="C23" s="56">
        <v>1812260</v>
      </c>
      <c r="D23" s="56">
        <f t="shared" si="1"/>
        <v>50596</v>
      </c>
      <c r="E23" s="56">
        <f>G23+J23+L23</f>
        <v>6583491.4</v>
      </c>
      <c r="F23" s="56">
        <v>10669</v>
      </c>
      <c r="G23" s="56">
        <v>108772.8</v>
      </c>
      <c r="H23" s="56">
        <v>5896</v>
      </c>
      <c r="I23" s="56"/>
      <c r="J23" s="56">
        <v>1267975.6</v>
      </c>
      <c r="K23" s="56">
        <v>34031</v>
      </c>
      <c r="L23" s="56">
        <v>5206743</v>
      </c>
      <c r="M23" s="56">
        <v>425947</v>
      </c>
      <c r="N23" s="58">
        <v>14210445</v>
      </c>
      <c r="O23" s="78" t="s">
        <v>89</v>
      </c>
    </row>
    <row r="24" spans="1:15" s="13" customFormat="1" ht="9.75" customHeight="1">
      <c r="A24" s="83">
        <v>87</v>
      </c>
      <c r="B24" s="60">
        <v>289</v>
      </c>
      <c r="C24" s="56">
        <v>1806392</v>
      </c>
      <c r="D24" s="56">
        <f t="shared" si="1"/>
        <v>96409</v>
      </c>
      <c r="E24" s="56">
        <f>G24+J24+L24</f>
        <v>9967375.4</v>
      </c>
      <c r="F24" s="56">
        <v>46073</v>
      </c>
      <c r="G24" s="56">
        <v>1270471.2</v>
      </c>
      <c r="H24" s="56">
        <v>17491</v>
      </c>
      <c r="I24" s="56"/>
      <c r="J24" s="56">
        <v>3671619.2</v>
      </c>
      <c r="K24" s="56">
        <v>32845</v>
      </c>
      <c r="L24" s="56">
        <v>5025285</v>
      </c>
      <c r="M24" s="56">
        <v>441665</v>
      </c>
      <c r="N24" s="58">
        <v>15742716</v>
      </c>
      <c r="O24" s="78" t="s">
        <v>90</v>
      </c>
    </row>
    <row r="25" spans="1:15" s="13" customFormat="1" ht="9.75" customHeight="1">
      <c r="A25" s="82">
        <v>88</v>
      </c>
      <c r="B25" s="59">
        <v>289</v>
      </c>
      <c r="C25" s="56">
        <v>1800059</v>
      </c>
      <c r="D25" s="56">
        <f t="shared" si="1"/>
        <v>87720</v>
      </c>
      <c r="E25" s="56">
        <f>G25+J25+L25</f>
        <v>11166813.8</v>
      </c>
      <c r="F25" s="56">
        <v>28377</v>
      </c>
      <c r="G25" s="56">
        <v>580828.8</v>
      </c>
      <c r="H25" s="56">
        <v>27902</v>
      </c>
      <c r="I25" s="56"/>
      <c r="J25" s="56">
        <v>5775512</v>
      </c>
      <c r="K25" s="56">
        <v>31441</v>
      </c>
      <c r="L25" s="56">
        <v>4810473</v>
      </c>
      <c r="M25" s="56">
        <v>588429</v>
      </c>
      <c r="N25" s="58">
        <v>24327396</v>
      </c>
      <c r="O25" s="78" t="s">
        <v>91</v>
      </c>
    </row>
    <row r="26" spans="1:15" s="92" customFormat="1" ht="11.25" customHeight="1">
      <c r="A26" s="84">
        <v>89</v>
      </c>
      <c r="B26" s="90"/>
      <c r="C26" s="91">
        <f>C28+C30+C32+C59</f>
        <v>1779500</v>
      </c>
      <c r="D26" s="91">
        <f t="shared" si="1"/>
        <v>98001</v>
      </c>
      <c r="E26" s="91">
        <f aca="true" t="shared" si="2" ref="E26:L26">E28+E30+E32+E59</f>
        <v>13525186.600000001</v>
      </c>
      <c r="F26" s="91">
        <f t="shared" si="2"/>
        <v>25460</v>
      </c>
      <c r="G26" s="91">
        <f t="shared" si="2"/>
        <v>521312.00000000006</v>
      </c>
      <c r="H26" s="91">
        <f>H28+H30+H32+H59</f>
        <v>45634</v>
      </c>
      <c r="I26" s="90"/>
      <c r="J26" s="91">
        <f t="shared" si="2"/>
        <v>8887103.600000001</v>
      </c>
      <c r="K26" s="91">
        <f t="shared" si="2"/>
        <v>26907</v>
      </c>
      <c r="L26" s="91">
        <f t="shared" si="2"/>
        <v>4116771</v>
      </c>
      <c r="M26" s="91">
        <f>M28+M30+M32+M59</f>
        <v>635838</v>
      </c>
      <c r="N26" s="91">
        <f>N28+N30+N32+N59</f>
        <v>23188599</v>
      </c>
      <c r="O26" s="89" t="s">
        <v>92</v>
      </c>
    </row>
    <row r="27" spans="1:15" s="13" customFormat="1" ht="9.7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56"/>
      <c r="N27" s="58"/>
      <c r="O27" s="79"/>
    </row>
    <row r="28" spans="1:15" s="13" customFormat="1" ht="12.75" customHeight="1">
      <c r="A28" s="1" t="s">
        <v>30</v>
      </c>
      <c r="B28" s="55">
        <v>9</v>
      </c>
      <c r="C28" s="56">
        <v>11298</v>
      </c>
      <c r="D28" s="56">
        <f t="shared" si="1"/>
        <v>401</v>
      </c>
      <c r="E28" s="56">
        <f>G28+J28+L28</f>
        <v>62247.2</v>
      </c>
      <c r="F28" s="56">
        <v>75</v>
      </c>
      <c r="G28" s="56">
        <v>1530</v>
      </c>
      <c r="H28" s="56">
        <v>110</v>
      </c>
      <c r="I28" s="56"/>
      <c r="J28" s="56">
        <v>27669.2</v>
      </c>
      <c r="K28" s="56">
        <v>216</v>
      </c>
      <c r="L28" s="56">
        <v>33048</v>
      </c>
      <c r="M28" s="56">
        <v>4551</v>
      </c>
      <c r="N28" s="58">
        <v>169797</v>
      </c>
      <c r="O28" s="76" t="s">
        <v>62</v>
      </c>
    </row>
    <row r="29" spans="1:15" s="13" customFormat="1" ht="9.75" customHeight="1">
      <c r="A29" s="1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8"/>
      <c r="O29" s="76"/>
    </row>
    <row r="30" spans="1:15" s="13" customFormat="1" ht="12.75" customHeight="1">
      <c r="A30" s="1" t="s">
        <v>31</v>
      </c>
      <c r="B30" s="55">
        <v>2</v>
      </c>
      <c r="C30" s="56">
        <v>12515</v>
      </c>
      <c r="D30" s="56">
        <f t="shared" si="1"/>
        <v>491</v>
      </c>
      <c r="E30" s="56">
        <f>G30+J30+L30</f>
        <v>77866.8</v>
      </c>
      <c r="F30" s="56">
        <v>53</v>
      </c>
      <c r="G30" s="56">
        <v>1060.8</v>
      </c>
      <c r="H30" s="56">
        <v>249</v>
      </c>
      <c r="I30" s="56"/>
      <c r="J30" s="56">
        <v>47889</v>
      </c>
      <c r="K30" s="56">
        <v>189</v>
      </c>
      <c r="L30" s="56">
        <v>28917</v>
      </c>
      <c r="M30" s="56">
        <v>4678</v>
      </c>
      <c r="N30" s="58">
        <v>195699</v>
      </c>
      <c r="O30" s="76" t="s">
        <v>63</v>
      </c>
    </row>
    <row r="31" spans="1:15" s="13" customFormat="1" ht="9.75" customHeight="1">
      <c r="A31" s="1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8"/>
      <c r="O31" s="76"/>
    </row>
    <row r="32" spans="1:16" s="13" customFormat="1" ht="12.75" customHeight="1">
      <c r="A32" s="1" t="s">
        <v>32</v>
      </c>
      <c r="B32" s="55">
        <f>SUM(B34:B57)</f>
        <v>276</v>
      </c>
      <c r="C32" s="56">
        <f>SUM(C34:C57)</f>
        <v>1747739</v>
      </c>
      <c r="D32" s="56">
        <f t="shared" si="1"/>
        <v>96817</v>
      </c>
      <c r="E32" s="56">
        <f>SUM(E34:E57)</f>
        <v>13321526.600000001</v>
      </c>
      <c r="F32" s="56">
        <f aca="true" t="shared" si="3" ref="F32:N32">SUM(F34:F57)</f>
        <v>25321</v>
      </c>
      <c r="G32" s="56">
        <f t="shared" si="3"/>
        <v>518496.80000000005</v>
      </c>
      <c r="H32" s="56">
        <f>SUM(H34:H57)</f>
        <v>45110</v>
      </c>
      <c r="I32" s="56"/>
      <c r="J32" s="56">
        <f t="shared" si="3"/>
        <v>8765971.800000003</v>
      </c>
      <c r="K32" s="56">
        <f t="shared" si="3"/>
        <v>26386</v>
      </c>
      <c r="L32" s="56">
        <f t="shared" si="3"/>
        <v>4037058</v>
      </c>
      <c r="M32" s="56">
        <f t="shared" si="3"/>
        <v>622261</v>
      </c>
      <c r="N32" s="56">
        <f t="shared" si="3"/>
        <v>22665561</v>
      </c>
      <c r="O32" s="76" t="s">
        <v>80</v>
      </c>
      <c r="P32" s="88"/>
    </row>
    <row r="33" spans="1:15" s="13" customFormat="1" ht="9.75" customHeight="1">
      <c r="A33" s="1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8"/>
      <c r="O33" s="76"/>
    </row>
    <row r="34" spans="1:15" s="13" customFormat="1" ht="12.75" customHeight="1">
      <c r="A34" s="74" t="s">
        <v>40</v>
      </c>
      <c r="B34" s="55">
        <v>24</v>
      </c>
      <c r="C34" s="56">
        <v>55535</v>
      </c>
      <c r="D34" s="56">
        <f t="shared" si="1"/>
        <v>2531</v>
      </c>
      <c r="E34" s="56">
        <f>G34+J34+L34</f>
        <v>365938.6</v>
      </c>
      <c r="F34" s="56">
        <v>640</v>
      </c>
      <c r="G34" s="56">
        <v>13168.2</v>
      </c>
      <c r="H34" s="56">
        <v>838</v>
      </c>
      <c r="I34" s="56"/>
      <c r="J34" s="56">
        <v>191814.4</v>
      </c>
      <c r="K34" s="56">
        <v>1053</v>
      </c>
      <c r="L34" s="56">
        <v>160956</v>
      </c>
      <c r="M34" s="56">
        <v>25387</v>
      </c>
      <c r="N34" s="58">
        <v>929160</v>
      </c>
      <c r="O34" s="77" t="s">
        <v>64</v>
      </c>
    </row>
    <row r="35" spans="1:15" s="13" customFormat="1" ht="12.75" customHeight="1">
      <c r="A35" s="74" t="s">
        <v>41</v>
      </c>
      <c r="B35" s="55">
        <v>10</v>
      </c>
      <c r="C35" s="56">
        <v>42687</v>
      </c>
      <c r="D35" s="56">
        <f t="shared" si="1"/>
        <v>2686</v>
      </c>
      <c r="E35" s="56">
        <f>G35+J35+L35</f>
        <v>366543.8</v>
      </c>
      <c r="F35" s="56">
        <v>782</v>
      </c>
      <c r="G35" s="56">
        <v>16065</v>
      </c>
      <c r="H35" s="56">
        <v>987</v>
      </c>
      <c r="I35" s="56"/>
      <c r="J35" s="56">
        <v>210177.8</v>
      </c>
      <c r="K35" s="56">
        <v>917</v>
      </c>
      <c r="L35" s="56">
        <v>140301</v>
      </c>
      <c r="M35" s="56">
        <v>20603</v>
      </c>
      <c r="N35" s="58">
        <v>836487</v>
      </c>
      <c r="O35" s="77" t="s">
        <v>65</v>
      </c>
    </row>
    <row r="36" spans="1:15" s="13" customFormat="1" ht="12.75" customHeight="1">
      <c r="A36" s="74" t="s">
        <v>42</v>
      </c>
      <c r="B36" s="55">
        <v>13</v>
      </c>
      <c r="C36" s="56">
        <v>85441</v>
      </c>
      <c r="D36" s="56">
        <f t="shared" si="1"/>
        <v>3289</v>
      </c>
      <c r="E36" s="56">
        <f>G36+J36+L36</f>
        <v>444709.80000000005</v>
      </c>
      <c r="F36" s="56">
        <v>1110</v>
      </c>
      <c r="G36" s="56">
        <v>22960.2</v>
      </c>
      <c r="H36" s="56">
        <v>863</v>
      </c>
      <c r="I36" s="56"/>
      <c r="J36" s="56">
        <v>220401.6</v>
      </c>
      <c r="K36" s="56">
        <v>1316</v>
      </c>
      <c r="L36" s="56">
        <v>201348</v>
      </c>
      <c r="M36" s="56">
        <v>32054</v>
      </c>
      <c r="N36" s="58">
        <v>1260378</v>
      </c>
      <c r="O36" s="77" t="s">
        <v>66</v>
      </c>
    </row>
    <row r="37" spans="1:15" s="13" customFormat="1" ht="12.75" customHeight="1">
      <c r="A37" s="74" t="s">
        <v>43</v>
      </c>
      <c r="B37" s="55">
        <v>11</v>
      </c>
      <c r="C37" s="56">
        <v>44819</v>
      </c>
      <c r="D37" s="56">
        <f t="shared" si="1"/>
        <v>1754</v>
      </c>
      <c r="E37" s="56">
        <f>G37+J37+L37</f>
        <v>270080.7</v>
      </c>
      <c r="F37" s="56">
        <v>358</v>
      </c>
      <c r="G37" s="56">
        <v>7333.8</v>
      </c>
      <c r="H37" s="56">
        <v>459</v>
      </c>
      <c r="I37" s="56"/>
      <c r="J37" s="56">
        <v>119360.4</v>
      </c>
      <c r="K37" s="56">
        <v>937</v>
      </c>
      <c r="L37" s="56">
        <v>143386.5</v>
      </c>
      <c r="M37" s="56">
        <v>21919</v>
      </c>
      <c r="N37" s="58">
        <v>662736</v>
      </c>
      <c r="O37" s="77" t="s">
        <v>67</v>
      </c>
    </row>
    <row r="38" spans="1:15" s="13" customFormat="1" ht="12.75" customHeight="1">
      <c r="A38" s="74" t="s">
        <v>44</v>
      </c>
      <c r="B38" s="55">
        <v>17</v>
      </c>
      <c r="C38" s="56">
        <v>88088</v>
      </c>
      <c r="D38" s="56">
        <f t="shared" si="1"/>
        <v>4254</v>
      </c>
      <c r="E38" s="56">
        <f>G38+J38+L38</f>
        <v>616709</v>
      </c>
      <c r="F38" s="56">
        <v>1115</v>
      </c>
      <c r="G38" s="56">
        <v>22746</v>
      </c>
      <c r="H38" s="56">
        <v>1632</v>
      </c>
      <c r="I38" s="56"/>
      <c r="J38" s="56">
        <v>363545</v>
      </c>
      <c r="K38" s="56">
        <v>1507</v>
      </c>
      <c r="L38" s="56">
        <v>230418</v>
      </c>
      <c r="M38" s="56">
        <v>36107</v>
      </c>
      <c r="N38" s="58">
        <v>1350057</v>
      </c>
      <c r="O38" s="77" t="s">
        <v>68</v>
      </c>
    </row>
    <row r="39" spans="1:15" s="13" customFormat="1" ht="9.75" customHeight="1">
      <c r="A39" s="75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8"/>
      <c r="O39" s="77"/>
    </row>
    <row r="40" spans="1:15" s="13" customFormat="1" ht="12.75" customHeight="1">
      <c r="A40" s="74" t="s">
        <v>45</v>
      </c>
      <c r="B40" s="55">
        <v>21</v>
      </c>
      <c r="C40" s="56">
        <v>130383</v>
      </c>
      <c r="D40" s="56">
        <f t="shared" si="1"/>
        <v>5994</v>
      </c>
      <c r="E40" s="56">
        <f>G40+J40+L40</f>
        <v>795708.8</v>
      </c>
      <c r="F40" s="56">
        <v>1987</v>
      </c>
      <c r="G40" s="56">
        <v>40565.4</v>
      </c>
      <c r="H40" s="56">
        <v>2310</v>
      </c>
      <c r="I40" s="56"/>
      <c r="J40" s="56">
        <v>495655.4</v>
      </c>
      <c r="K40" s="56">
        <v>1697</v>
      </c>
      <c r="L40" s="56">
        <v>259488</v>
      </c>
      <c r="M40" s="56">
        <v>42261</v>
      </c>
      <c r="N40" s="58">
        <v>1561992</v>
      </c>
      <c r="O40" s="77" t="s">
        <v>69</v>
      </c>
    </row>
    <row r="41" spans="1:15" s="13" customFormat="1" ht="12.75" customHeight="1">
      <c r="A41" s="74" t="s">
        <v>46</v>
      </c>
      <c r="B41" s="55">
        <v>26</v>
      </c>
      <c r="C41" s="56">
        <v>218684</v>
      </c>
      <c r="D41" s="56">
        <f t="shared" si="1"/>
        <v>10970</v>
      </c>
      <c r="E41" s="56">
        <f>G41+J41+L41</f>
        <v>1477844.2000000002</v>
      </c>
      <c r="F41" s="56">
        <v>3593</v>
      </c>
      <c r="G41" s="56">
        <v>73654.4</v>
      </c>
      <c r="H41" s="56">
        <v>4295</v>
      </c>
      <c r="I41" s="56"/>
      <c r="J41" s="56">
        <v>932796.8</v>
      </c>
      <c r="K41" s="56">
        <v>3082</v>
      </c>
      <c r="L41" s="56">
        <v>471393</v>
      </c>
      <c r="M41" s="56">
        <v>76048</v>
      </c>
      <c r="N41" s="58">
        <v>2723592</v>
      </c>
      <c r="O41" s="77" t="s">
        <v>70</v>
      </c>
    </row>
    <row r="42" spans="1:15" s="13" customFormat="1" ht="12.75" customHeight="1">
      <c r="A42" s="74" t="s">
        <v>47</v>
      </c>
      <c r="B42" s="55">
        <v>13</v>
      </c>
      <c r="C42" s="56">
        <v>102736</v>
      </c>
      <c r="D42" s="56">
        <f t="shared" si="1"/>
        <v>5665</v>
      </c>
      <c r="E42" s="56">
        <f>G42+J42+L42</f>
        <v>785972.9</v>
      </c>
      <c r="F42" s="56">
        <v>1653</v>
      </c>
      <c r="G42" s="56">
        <v>33813</v>
      </c>
      <c r="H42" s="56">
        <v>2452</v>
      </c>
      <c r="I42" s="56"/>
      <c r="J42" s="56">
        <v>512434.4</v>
      </c>
      <c r="K42" s="56">
        <v>1560</v>
      </c>
      <c r="L42" s="56">
        <v>239725.5</v>
      </c>
      <c r="M42" s="56">
        <v>33685</v>
      </c>
      <c r="N42" s="58">
        <v>1279398</v>
      </c>
      <c r="O42" s="77" t="s">
        <v>71</v>
      </c>
    </row>
    <row r="43" spans="1:15" s="13" customFormat="1" ht="12.75" customHeight="1">
      <c r="A43" s="74" t="s">
        <v>48</v>
      </c>
      <c r="B43" s="55">
        <v>20</v>
      </c>
      <c r="C43" s="56">
        <v>176226</v>
      </c>
      <c r="D43" s="56">
        <f t="shared" si="1"/>
        <v>10733</v>
      </c>
      <c r="E43" s="56">
        <f>G43+J43+L43</f>
        <v>1414134.7999999998</v>
      </c>
      <c r="F43" s="56">
        <v>3106</v>
      </c>
      <c r="G43" s="56">
        <v>63658.2</v>
      </c>
      <c r="H43" s="56">
        <v>4746</v>
      </c>
      <c r="I43" s="56"/>
      <c r="J43" s="56">
        <v>908612.6</v>
      </c>
      <c r="K43" s="56">
        <v>2881</v>
      </c>
      <c r="L43" s="56">
        <v>441864</v>
      </c>
      <c r="M43" s="56">
        <v>61436</v>
      </c>
      <c r="N43" s="58">
        <v>2208918</v>
      </c>
      <c r="O43" s="77" t="s">
        <v>72</v>
      </c>
    </row>
    <row r="44" spans="1:15" s="13" customFormat="1" ht="12.75" customHeight="1">
      <c r="A44" s="74" t="s">
        <v>49</v>
      </c>
      <c r="B44" s="55">
        <v>18</v>
      </c>
      <c r="C44" s="56">
        <v>147643</v>
      </c>
      <c r="D44" s="56">
        <f t="shared" si="1"/>
        <v>9656</v>
      </c>
      <c r="E44" s="56">
        <f>G44+J44+L44</f>
        <v>1310288.6</v>
      </c>
      <c r="F44" s="56">
        <v>2550</v>
      </c>
      <c r="G44" s="56">
        <v>52213.8</v>
      </c>
      <c r="H44" s="56">
        <v>5167</v>
      </c>
      <c r="I44" s="56"/>
      <c r="J44" s="56">
        <v>961254.8</v>
      </c>
      <c r="K44" s="56">
        <v>1939</v>
      </c>
      <c r="L44" s="56">
        <v>296820</v>
      </c>
      <c r="M44" s="56">
        <v>47475</v>
      </c>
      <c r="N44" s="58">
        <v>1699185</v>
      </c>
      <c r="O44" s="77" t="s">
        <v>73</v>
      </c>
    </row>
    <row r="45" spans="1:15" s="13" customFormat="1" ht="9.75" customHeight="1">
      <c r="A45" s="74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8"/>
      <c r="O45" s="77"/>
    </row>
    <row r="46" spans="1:15" s="13" customFormat="1" ht="12.75" customHeight="1">
      <c r="A46" s="74" t="s">
        <v>50</v>
      </c>
      <c r="B46" s="55">
        <v>31</v>
      </c>
      <c r="C46" s="56">
        <v>197812</v>
      </c>
      <c r="D46" s="56">
        <f t="shared" si="1"/>
        <v>12523</v>
      </c>
      <c r="E46" s="56">
        <f aca="true" t="shared" si="4" ref="E46:E51">G46+J46+L46</f>
        <v>1830764</v>
      </c>
      <c r="F46" s="56">
        <v>2204</v>
      </c>
      <c r="G46" s="56">
        <v>45033</v>
      </c>
      <c r="H46" s="56">
        <v>7474</v>
      </c>
      <c r="I46" s="56"/>
      <c r="J46" s="56">
        <v>1350599</v>
      </c>
      <c r="K46" s="56">
        <v>2845</v>
      </c>
      <c r="L46" s="56">
        <v>435132</v>
      </c>
      <c r="M46" s="56">
        <v>76663</v>
      </c>
      <c r="N46" s="58">
        <v>2738073</v>
      </c>
      <c r="O46" s="77" t="s">
        <v>74</v>
      </c>
    </row>
    <row r="47" spans="1:15" s="13" customFormat="1" ht="12.75" customHeight="1">
      <c r="A47" s="74" t="s">
        <v>51</v>
      </c>
      <c r="B47" s="55">
        <v>24</v>
      </c>
      <c r="C47" s="56">
        <v>146567</v>
      </c>
      <c r="D47" s="56">
        <f t="shared" si="1"/>
        <v>8938</v>
      </c>
      <c r="E47" s="56">
        <f t="shared" si="4"/>
        <v>1158451.4</v>
      </c>
      <c r="F47" s="56">
        <v>2061</v>
      </c>
      <c r="G47" s="56">
        <v>42299.4</v>
      </c>
      <c r="H47" s="56">
        <v>4757</v>
      </c>
      <c r="I47" s="56"/>
      <c r="J47" s="56">
        <v>792251</v>
      </c>
      <c r="K47" s="56">
        <v>2120</v>
      </c>
      <c r="L47" s="56">
        <v>323901</v>
      </c>
      <c r="M47" s="56">
        <v>45137</v>
      </c>
      <c r="N47" s="58">
        <v>1624236</v>
      </c>
      <c r="O47" s="77" t="s">
        <v>75</v>
      </c>
    </row>
    <row r="48" spans="1:15" s="13" customFormat="1" ht="12.75" customHeight="1">
      <c r="A48" s="74" t="s">
        <v>52</v>
      </c>
      <c r="B48" s="55">
        <v>25</v>
      </c>
      <c r="C48" s="56">
        <v>170312</v>
      </c>
      <c r="D48" s="56">
        <f t="shared" si="1"/>
        <v>9984</v>
      </c>
      <c r="E48" s="56">
        <f t="shared" si="4"/>
        <v>1384136.6</v>
      </c>
      <c r="F48" s="56">
        <v>2532</v>
      </c>
      <c r="G48" s="56">
        <v>51520.2</v>
      </c>
      <c r="H48" s="56">
        <v>5349</v>
      </c>
      <c r="I48" s="56"/>
      <c r="J48" s="56">
        <v>1011622.4</v>
      </c>
      <c r="K48" s="56">
        <v>2103</v>
      </c>
      <c r="L48" s="56">
        <v>320994</v>
      </c>
      <c r="M48" s="56">
        <v>51350</v>
      </c>
      <c r="N48" s="58">
        <v>1865031</v>
      </c>
      <c r="O48" s="77" t="s">
        <v>76</v>
      </c>
    </row>
    <row r="49" spans="1:15" s="13" customFormat="1" ht="12.75" customHeight="1">
      <c r="A49" s="74" t="s">
        <v>53</v>
      </c>
      <c r="B49" s="55">
        <v>8</v>
      </c>
      <c r="C49" s="56">
        <v>42084</v>
      </c>
      <c r="D49" s="56">
        <f t="shared" si="1"/>
        <v>2474</v>
      </c>
      <c r="E49" s="56">
        <f t="shared" si="4"/>
        <v>339588.6</v>
      </c>
      <c r="F49" s="56">
        <v>584</v>
      </c>
      <c r="G49" s="56">
        <v>11934</v>
      </c>
      <c r="H49" s="56">
        <v>1271</v>
      </c>
      <c r="I49" s="56"/>
      <c r="J49" s="56">
        <v>233100.6</v>
      </c>
      <c r="K49" s="56">
        <v>619</v>
      </c>
      <c r="L49" s="56">
        <v>94554</v>
      </c>
      <c r="M49" s="56">
        <v>12952</v>
      </c>
      <c r="N49" s="58">
        <v>486870</v>
      </c>
      <c r="O49" s="77" t="s">
        <v>77</v>
      </c>
    </row>
    <row r="50" spans="1:15" s="13" customFormat="1" ht="12.75" customHeight="1">
      <c r="A50" s="74" t="s">
        <v>54</v>
      </c>
      <c r="B50" s="55">
        <v>9</v>
      </c>
      <c r="C50" s="56">
        <v>35030</v>
      </c>
      <c r="D50" s="56">
        <f t="shared" si="1"/>
        <v>1896</v>
      </c>
      <c r="E50" s="56">
        <f t="shared" si="4"/>
        <v>259800.80000000002</v>
      </c>
      <c r="F50" s="56">
        <v>437</v>
      </c>
      <c r="G50" s="56">
        <v>8884.2</v>
      </c>
      <c r="H50" s="56">
        <v>742</v>
      </c>
      <c r="I50" s="56"/>
      <c r="J50" s="56">
        <v>141215.6</v>
      </c>
      <c r="K50" s="56">
        <v>717</v>
      </c>
      <c r="L50" s="56">
        <v>109701</v>
      </c>
      <c r="M50" s="56">
        <v>11891</v>
      </c>
      <c r="N50" s="58">
        <v>426393</v>
      </c>
      <c r="O50" s="77" t="s">
        <v>78</v>
      </c>
    </row>
    <row r="51" spans="1:15" s="13" customFormat="1" ht="12.75" customHeight="1">
      <c r="A51" s="74" t="s">
        <v>55</v>
      </c>
      <c r="B51" s="55">
        <v>1</v>
      </c>
      <c r="C51" s="56">
        <v>10892</v>
      </c>
      <c r="D51" s="56">
        <f t="shared" si="1"/>
        <v>1072</v>
      </c>
      <c r="E51" s="56">
        <f t="shared" si="4"/>
        <v>155267.8</v>
      </c>
      <c r="F51" s="56">
        <v>15</v>
      </c>
      <c r="G51" s="56">
        <v>326.4</v>
      </c>
      <c r="H51" s="56">
        <v>755</v>
      </c>
      <c r="I51" s="56"/>
      <c r="J51" s="56">
        <v>108735.4</v>
      </c>
      <c r="K51" s="56">
        <v>302</v>
      </c>
      <c r="L51" s="56">
        <v>46206</v>
      </c>
      <c r="M51" s="56">
        <v>6208</v>
      </c>
      <c r="N51" s="58">
        <v>209886</v>
      </c>
      <c r="O51" s="77" t="s">
        <v>79</v>
      </c>
    </row>
    <row r="52" spans="1:15" s="13" customFormat="1" ht="9.75" customHeight="1">
      <c r="A52" s="74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8"/>
      <c r="O52" s="77"/>
    </row>
    <row r="53" spans="1:15" s="13" customFormat="1" ht="12.75" customHeight="1">
      <c r="A53" s="74" t="s">
        <v>56</v>
      </c>
      <c r="B53" s="55">
        <v>1</v>
      </c>
      <c r="C53" s="56">
        <v>1047</v>
      </c>
      <c r="D53" s="56">
        <f t="shared" si="1"/>
        <v>54</v>
      </c>
      <c r="E53" s="56">
        <f>G53+J53+L53</f>
        <v>8955.6</v>
      </c>
      <c r="F53" s="56">
        <v>5</v>
      </c>
      <c r="G53" s="56">
        <v>102</v>
      </c>
      <c r="H53" s="56">
        <v>15</v>
      </c>
      <c r="I53" s="56"/>
      <c r="J53" s="56">
        <v>3651.6</v>
      </c>
      <c r="K53" s="56">
        <v>34</v>
      </c>
      <c r="L53" s="56">
        <v>5202</v>
      </c>
      <c r="M53" s="56">
        <v>889</v>
      </c>
      <c r="N53" s="58">
        <v>36300</v>
      </c>
      <c r="O53" s="77" t="s">
        <v>1</v>
      </c>
    </row>
    <row r="54" spans="1:15" s="13" customFormat="1" ht="12.75" customHeight="1">
      <c r="A54" s="74" t="s">
        <v>57</v>
      </c>
      <c r="B54" s="55">
        <v>1</v>
      </c>
      <c r="C54" s="56">
        <v>7115</v>
      </c>
      <c r="D54" s="56">
        <f t="shared" si="1"/>
        <v>285</v>
      </c>
      <c r="E54" s="56">
        <f>G54+J54+L54</f>
        <v>41252.2</v>
      </c>
      <c r="F54" s="56">
        <v>60</v>
      </c>
      <c r="G54" s="56">
        <v>1213.8</v>
      </c>
      <c r="H54" s="56">
        <v>61</v>
      </c>
      <c r="I54" s="56"/>
      <c r="J54" s="56">
        <v>14946.4</v>
      </c>
      <c r="K54" s="56">
        <v>164</v>
      </c>
      <c r="L54" s="56">
        <v>25092</v>
      </c>
      <c r="M54" s="56">
        <v>3854</v>
      </c>
      <c r="N54" s="58">
        <v>159507</v>
      </c>
      <c r="O54" s="77" t="s">
        <v>2</v>
      </c>
    </row>
    <row r="55" spans="1:15" s="13" customFormat="1" ht="12.75" customHeight="1">
      <c r="A55" s="74" t="s">
        <v>58</v>
      </c>
      <c r="B55" s="55">
        <v>1</v>
      </c>
      <c r="C55" s="56">
        <v>17115</v>
      </c>
      <c r="D55" s="56">
        <f t="shared" si="1"/>
        <v>637</v>
      </c>
      <c r="E55" s="56">
        <f>G55+J55+L55</f>
        <v>96478.4</v>
      </c>
      <c r="F55" s="56">
        <v>176</v>
      </c>
      <c r="G55" s="56">
        <v>3621</v>
      </c>
      <c r="H55" s="56">
        <v>239</v>
      </c>
      <c r="I55" s="56"/>
      <c r="J55" s="56">
        <v>58891.4</v>
      </c>
      <c r="K55" s="56">
        <v>222</v>
      </c>
      <c r="L55" s="56">
        <v>33966</v>
      </c>
      <c r="M55" s="56">
        <v>5945</v>
      </c>
      <c r="N55" s="58">
        <v>214470</v>
      </c>
      <c r="O55" s="77" t="s">
        <v>3</v>
      </c>
    </row>
    <row r="56" spans="1:15" s="13" customFormat="1" ht="12.75" customHeight="1">
      <c r="A56" s="74" t="s">
        <v>59</v>
      </c>
      <c r="B56" s="55">
        <v>1</v>
      </c>
      <c r="C56" s="56">
        <v>10399</v>
      </c>
      <c r="D56" s="56">
        <f t="shared" si="1"/>
        <v>566</v>
      </c>
      <c r="E56" s="56">
        <f>G56+J56+L56</f>
        <v>76823</v>
      </c>
      <c r="F56" s="56">
        <v>148</v>
      </c>
      <c r="G56" s="56">
        <v>3121.2</v>
      </c>
      <c r="H56" s="56">
        <v>293</v>
      </c>
      <c r="I56" s="56"/>
      <c r="J56" s="56">
        <v>54576.8</v>
      </c>
      <c r="K56" s="56">
        <v>125</v>
      </c>
      <c r="L56" s="56">
        <v>19125</v>
      </c>
      <c r="M56" s="56">
        <v>3325</v>
      </c>
      <c r="N56" s="58">
        <v>122223</v>
      </c>
      <c r="O56" s="77" t="s">
        <v>4</v>
      </c>
    </row>
    <row r="57" spans="1:15" s="13" customFormat="1" ht="12.75" customHeight="1">
      <c r="A57" s="74" t="s">
        <v>60</v>
      </c>
      <c r="B57" s="55">
        <v>1</v>
      </c>
      <c r="C57" s="56">
        <v>17124</v>
      </c>
      <c r="D57" s="56">
        <f t="shared" si="1"/>
        <v>856</v>
      </c>
      <c r="E57" s="56">
        <f>G57+J57+L57</f>
        <v>122077</v>
      </c>
      <c r="F57" s="56">
        <v>205</v>
      </c>
      <c r="G57" s="57">
        <v>4263.6</v>
      </c>
      <c r="H57" s="56">
        <v>405</v>
      </c>
      <c r="I57" s="56"/>
      <c r="J57" s="56">
        <v>80328.4</v>
      </c>
      <c r="K57" s="56">
        <v>246</v>
      </c>
      <c r="L57" s="56">
        <v>37485</v>
      </c>
      <c r="M57" s="56">
        <v>7072</v>
      </c>
      <c r="N57" s="58">
        <v>270669</v>
      </c>
      <c r="O57" s="77" t="s">
        <v>5</v>
      </c>
    </row>
    <row r="58" spans="1:15" s="13" customFormat="1" ht="9.75" customHeight="1">
      <c r="A58" s="1"/>
      <c r="B58" s="55"/>
      <c r="C58" s="56"/>
      <c r="D58" s="56"/>
      <c r="E58" s="56"/>
      <c r="F58" s="56"/>
      <c r="G58" s="57"/>
      <c r="H58" s="56"/>
      <c r="I58" s="56"/>
      <c r="J58" s="56"/>
      <c r="K58" s="56"/>
      <c r="L58" s="56"/>
      <c r="M58" s="56"/>
      <c r="N58" s="58"/>
      <c r="O58" s="73"/>
    </row>
    <row r="59" spans="1:15" s="13" customFormat="1" ht="12.75" customHeight="1">
      <c r="A59" s="1" t="s">
        <v>33</v>
      </c>
      <c r="B59" s="55">
        <v>2</v>
      </c>
      <c r="C59" s="56">
        <v>7948</v>
      </c>
      <c r="D59" s="56">
        <f t="shared" si="1"/>
        <v>292</v>
      </c>
      <c r="E59" s="56">
        <f>G59+J59+L59</f>
        <v>63546</v>
      </c>
      <c r="F59" s="56">
        <v>11</v>
      </c>
      <c r="G59" s="57">
        <v>224.4</v>
      </c>
      <c r="H59" s="56">
        <v>165</v>
      </c>
      <c r="I59" s="56"/>
      <c r="J59" s="56">
        <v>45573.6</v>
      </c>
      <c r="K59" s="56">
        <v>116</v>
      </c>
      <c r="L59" s="56">
        <v>17748</v>
      </c>
      <c r="M59" s="56">
        <v>4348</v>
      </c>
      <c r="N59" s="58">
        <v>157542</v>
      </c>
      <c r="O59" s="73" t="s">
        <v>61</v>
      </c>
    </row>
    <row r="60" spans="1:15" s="13" customFormat="1" ht="9.75" customHeight="1">
      <c r="A60" s="63"/>
      <c r="B60" s="64"/>
      <c r="C60" s="38"/>
      <c r="D60" s="38"/>
      <c r="E60" s="38"/>
      <c r="F60" s="38"/>
      <c r="G60" s="38"/>
      <c r="H60" s="25"/>
      <c r="I60" s="25"/>
      <c r="J60" s="38"/>
      <c r="K60" s="38"/>
      <c r="L60" s="38"/>
      <c r="M60" s="38"/>
      <c r="N60" s="37"/>
      <c r="O60" s="65"/>
    </row>
    <row r="61" spans="1:27" s="13" customFormat="1" ht="12.75" customHeight="1">
      <c r="A61" s="66" t="s">
        <v>34</v>
      </c>
      <c r="B61" s="66"/>
      <c r="C61" s="67"/>
      <c r="D61" s="67"/>
      <c r="E61" s="67"/>
      <c r="F61" s="67"/>
      <c r="G61" s="67"/>
      <c r="H61" s="97"/>
      <c r="I61" s="11"/>
      <c r="J61" s="66" t="s">
        <v>101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9" s="20" customFormat="1" ht="13.5" customHeight="1">
      <c r="A62" s="68"/>
      <c r="B62" s="68"/>
      <c r="I62" s="68"/>
    </row>
    <row r="63" ht="11.25" customHeight="1"/>
    <row r="64" spans="9:15" ht="9" customHeight="1">
      <c r="I64" s="20"/>
      <c r="J64" s="20"/>
      <c r="K64" s="20"/>
      <c r="L64" s="20"/>
      <c r="M64" s="20"/>
      <c r="N64" s="20"/>
      <c r="O64" s="20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18">
    <mergeCell ref="O7:O8"/>
    <mergeCell ref="D6:G6"/>
    <mergeCell ref="J6:K6"/>
    <mergeCell ref="A7:A8"/>
    <mergeCell ref="B9:B10"/>
    <mergeCell ref="C9:C10"/>
    <mergeCell ref="F8:G8"/>
    <mergeCell ref="K7:L7"/>
    <mergeCell ref="D5:H5"/>
    <mergeCell ref="J2:O2"/>
    <mergeCell ref="J5:L5"/>
    <mergeCell ref="B7:B8"/>
    <mergeCell ref="M5:N5"/>
    <mergeCell ref="C7:C8"/>
    <mergeCell ref="D7:E7"/>
    <mergeCell ref="F7:G7"/>
    <mergeCell ref="D8:E8"/>
    <mergeCell ref="K8:L8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果品-斗柚、白柚</dc:title>
  <dc:subject>Fruit-Citrus-Tou Pomelos, Pai Pomelos</dc:subject>
  <dc:creator>CMS</dc:creator>
  <cp:keywords>274</cp:keywords>
  <dc:description/>
  <cp:lastModifiedBy>vc6996</cp:lastModifiedBy>
  <cp:lastPrinted>2001-06-11T03:33:13Z</cp:lastPrinted>
  <dcterms:created xsi:type="dcterms:W3CDTF">2000-04-15T03:50:22Z</dcterms:created>
  <dcterms:modified xsi:type="dcterms:W3CDTF">2004-08-03T05:58:36Z</dcterms:modified>
  <cp:category/>
  <cp:version/>
  <cp:contentType/>
  <cp:contentStatus/>
</cp:coreProperties>
</file>